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Exemple" sheetId="1" r:id="rId1"/>
    <sheet name="Ma fiche" sheetId="2" r:id="rId2"/>
  </sheets>
  <calcPr calcId="124519" fullCalcOnLoad="1"/>
</workbook>
</file>

<file path=xl/styles.xml><?xml version="1.0" encoding="utf-8"?>
<styleSheet xmlns="http://schemas.openxmlformats.org/spreadsheetml/2006/main">
  <numFmts count="4">
    <numFmt numFmtId="164" formatCode="#,##0.00 &quot;€&quot;"/>
    <numFmt numFmtId="165" formatCode="#,##0.000 &quot;€&quot;"/>
    <numFmt numFmtId="166" formatCode="0.0 %"/>
    <numFmt numFmtId="167" formatCode="#,##0.###"/>
  </numFmts>
  <fonts count="19">
    <font>
      <sz val="10"/>
      <color rgb="FF2F251F"/>
      <name val="Arial"/>
    </font>
    <font>
      <b val="1"/>
      <sz val="10"/>
      <color rgb="FF2F251F"/>
      <name val="Arial"/>
    </font>
    <font>
      <b val="1"/>
      <sz val="9"/>
      <color rgb="FF74675D"/>
      <name val="Arial"/>
    </font>
    <font>
      <sz val="9"/>
      <color rgb="FF74675D"/>
      <name val="Arial"/>
    </font>
    <font>
      <b val="1"/>
      <u val="single"/>
      <sz val="10"/>
      <color rgb="FFA6532D"/>
      <name val="Arial"/>
    </font>
    <font>
      <b val="1"/>
      <sz val="10"/>
      <color rgb="FFA8322A"/>
      <name val="Arial"/>
    </font>
    <font>
      <b val="1"/>
      <sz val="16"/>
      <color rgb="FF2F251F"/>
      <name val="Georgia"/>
    </font>
    <font>
      <b val="1"/>
      <sz val="14"/>
      <color rgb="FF2F251F"/>
      <name val="Georgia"/>
    </font>
    <font>
      <i val="1"/>
      <sz val="11"/>
      <color rgb="FFA6532D"/>
      <name val="Georgia"/>
    </font>
    <font>
      <b val="1"/>
      <sz val="8"/>
      <color rgb="FFE2BCA7"/>
      <name val="Arial"/>
    </font>
    <font>
      <b val="1"/>
      <sz val="20"/>
      <color rgb="FFFFFFFF"/>
      <name val="Georgia"/>
    </font>
    <font>
      <sz val="10"/>
      <color rgb="FFF7E9DD"/>
      <name val="Arial"/>
    </font>
    <font>
      <b val="1"/>
      <sz val="10"/>
      <color rgb="FF64321F"/>
      <name val="Arial"/>
    </font>
    <font>
      <b val="1"/>
      <sz val="8.5"/>
      <color rgb="FF64321F"/>
      <name val="Arial"/>
    </font>
    <font>
      <sz val="10"/>
      <color rgb="FF74675D"/>
      <name val="Arial"/>
    </font>
    <font>
      <b val="1"/>
      <sz val="8"/>
      <color rgb="FF74675D"/>
      <name val="Arial"/>
    </font>
    <font>
      <b val="1"/>
      <sz val="18"/>
      <color rgb="FF2F251F"/>
      <name val="Georgia"/>
    </font>
    <font>
      <b val="1"/>
      <sz val="11"/>
      <color rgb="FF2F251F"/>
      <name val="Arial"/>
    </font>
    <font>
      <b val="1"/>
      <sz val="9"/>
      <color rgb="FF2F251F"/>
      <name val="Arial"/>
    </font>
  </fonts>
  <fills count="7">
    <fill>
      <patternFill patternType="none"/>
    </fill>
    <fill>
      <patternFill patternType="gray125"/>
    </fill>
    <fill>
      <patternFill patternType="solid">
        <fgColor rgb="FFEFE4D3"/>
        <bgColor indexed="64"/>
      </patternFill>
    </fill>
    <fill>
      <patternFill patternType="solid">
        <fgColor rgb="FFA6532D"/>
        <bgColor indexed="64"/>
      </patternFill>
    </fill>
    <fill>
      <patternFill patternType="solid">
        <fgColor rgb="FFFFFAF2"/>
        <bgColor indexed="64"/>
      </patternFill>
    </fill>
    <fill>
      <patternFill patternType="solid">
        <fgColor rgb="FFE4D2BB"/>
        <bgColor indexed="64"/>
      </patternFill>
    </fill>
    <fill>
      <patternFill patternType="solid">
        <fgColor rgb="FFFFFFFF"/>
        <bgColor indexed="64"/>
      </patternFill>
    </fill>
  </fills>
  <borders count="6">
    <border>
      <left/>
      <right/>
      <top/>
      <bottom/>
      <diagonal/>
    </border>
    <border>
      <left/>
      <right/>
      <top/>
      <bottom style="thin">
        <color rgb="FFD9C6AF"/>
      </bottom>
      <diagonal/>
    </border>
    <border>
      <left style="thin">
        <color rgb="FFCDB89F"/>
      </left>
      <right style="thin">
        <color rgb="FFCDB89F"/>
      </right>
      <top style="thin">
        <color rgb="FFCDB89F"/>
      </top>
      <bottom style="thin">
        <color rgb="FFCDB89F"/>
      </bottom>
      <diagonal/>
    </border>
    <border>
      <left style="medium">
        <color rgb="FFEFE4D3"/>
      </left>
      <right style="medium">
        <color rgb="FFEFE4D3"/>
      </right>
      <top style="medium">
        <color rgb="FFEFE4D3"/>
      </top>
      <bottom/>
      <diagonal/>
    </border>
    <border>
      <left style="medium">
        <color rgb="FFEFE4D3"/>
      </left>
      <right style="medium">
        <color rgb="FFEFE4D3"/>
      </right>
      <top/>
      <bottom style="medium">
        <color rgb="FFEFE4D3"/>
      </bottom>
      <diagonal/>
    </border>
    <border>
      <left style="medium">
        <color rgb="FFEFE4D3"/>
      </left>
      <right style="medium">
        <color rgb="FFEFE4D3"/>
      </right>
      <top style="medium">
        <color rgb="FFEFE4D3"/>
      </top>
      <bottom style="medium">
        <color rgb="FFEFE4D3"/>
      </bottom>
      <diagonal/>
    </border>
  </borders>
  <cellStyleXfs count="1">
    <xf numFmtId="0" fontId="0" fillId="2" borderId="0"/>
  </cellStyleXfs>
  <cellXfs count="52">
    <xf numFmtId="0" fontId="0" fillId="2" borderId="0" xfId="0" applyFont="1" applyFill="1" applyBorder="1" applyAlignment="1">
      <alignment vertical="center"/>
    </xf>
    <xf numFmtId="0" fontId="0"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top"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vertical="bottom"/>
    </xf>
    <xf numFmtId="0" fontId="8" fillId="2" borderId="0" xfId="0" applyFont="1" applyFill="1" applyBorder="1" applyAlignment="1">
      <alignment vertical="center"/>
    </xf>
    <xf numFmtId="0" fontId="0" fillId="3" borderId="0" xfId="0" applyFont="1" applyFill="1" applyBorder="1"/>
    <xf numFmtId="0" fontId="9" fillId="3" borderId="0" xfId="0" applyFont="1" applyFill="1" applyBorder="1" applyAlignment="1">
      <alignment vertical="bottom" indent="1"/>
    </xf>
    <xf numFmtId="0" fontId="10" fillId="3" borderId="0" xfId="0" applyFont="1" applyFill="1" applyBorder="1" applyAlignment="1">
      <alignment vertical="center" indent="1"/>
    </xf>
    <xf numFmtId="0" fontId="11" fillId="3" borderId="0" xfId="0" applyFont="1" applyFill="1" applyBorder="1" applyAlignment="1">
      <alignment vertical="top" wrapText="1" indent="1"/>
    </xf>
    <xf numFmtId="0" fontId="12" fillId="4" borderId="5" xfId="0" applyFont="1" applyFill="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right" vertical="center" wrapText="1"/>
    </xf>
    <xf numFmtId="0" fontId="13" fillId="5" borderId="1" xfId="0" applyFont="1" applyFill="1" applyBorder="1" applyAlignment="1">
      <alignment horizontal="center" vertical="center" wrapText="1"/>
    </xf>
    <xf numFmtId="0" fontId="0" fillId="4" borderId="1" xfId="0" applyFont="1" applyFill="1" applyBorder="1" applyAlignment="1">
      <alignment vertical="center"/>
    </xf>
    <xf numFmtId="0" fontId="0" fillId="6" borderId="2" xfId="0" applyFont="1" applyFill="1" applyBorder="1" applyAlignment="1">
      <alignment vertical="center"/>
    </xf>
    <xf numFmtId="0" fontId="0" fillId="6" borderId="2" xfId="0" applyFont="1" applyFill="1" applyBorder="1" applyAlignment="1">
      <alignment horizontal="center" vertical="center"/>
    </xf>
    <xf numFmtId="0" fontId="0" fillId="6" borderId="2" xfId="0" applyFont="1" applyFill="1" applyBorder="1" applyAlignment="1">
      <alignment vertical="top" wrapText="1"/>
    </xf>
    <xf numFmtId="167" fontId="0" fillId="6" borderId="2" xfId="0" applyFont="1" applyFill="1" applyBorder="1" applyNumberFormat="1" applyAlignment="1">
      <alignment vertical="center"/>
    </xf>
    <xf numFmtId="164" fontId="0" fillId="6" borderId="2" xfId="0" applyFont="1" applyFill="1" applyBorder="1" applyNumberFormat="1" applyAlignment="1">
      <alignment vertical="center"/>
    </xf>
    <xf numFmtId="165" fontId="0" fillId="6" borderId="2" xfId="0" applyFont="1" applyFill="1" applyBorder="1" applyNumberFormat="1" applyAlignment="1">
      <alignment vertical="center"/>
    </xf>
    <xf numFmtId="166" fontId="0" fillId="6" borderId="2" xfId="0" applyFont="1" applyFill="1" applyBorder="1" applyNumberFormat="1" applyAlignment="1">
      <alignment vertical="center"/>
    </xf>
    <xf numFmtId="14" fontId="0" fillId="6" borderId="2" xfId="0" applyFont="1" applyFill="1" applyBorder="1" applyNumberFormat="1" applyAlignment="1">
      <alignment horizontal="left" vertical="center"/>
    </xf>
    <xf numFmtId="0" fontId="0" fillId="4" borderId="1" xfId="0" applyFont="1" applyFill="1" applyBorder="1" applyAlignment="1">
      <alignment vertical="center"/>
    </xf>
    <xf numFmtId="0" fontId="14" fillId="4" borderId="1" xfId="0" applyFont="1" applyFill="1" applyBorder="1" applyAlignment="1">
      <alignment horizontal="center" vertical="center"/>
    </xf>
    <xf numFmtId="2" fontId="0" fillId="4" borderId="1" xfId="0" applyFont="1" applyFill="1" applyBorder="1" applyNumberFormat="1" applyAlignment="1">
      <alignment vertical="center"/>
    </xf>
    <xf numFmtId="164" fontId="0" fillId="4" borderId="1" xfId="0" applyFont="1" applyFill="1" applyBorder="1" applyNumberFormat="1" applyAlignment="1">
      <alignment vertical="center"/>
    </xf>
    <xf numFmtId="165" fontId="0" fillId="4" borderId="1" xfId="0" applyFont="1" applyFill="1" applyBorder="1" applyNumberFormat="1" applyAlignment="1">
      <alignment vertical="center"/>
    </xf>
    <xf numFmtId="164" fontId="1" fillId="4" borderId="1" xfId="0" applyFont="1" applyFill="1" applyBorder="1" applyNumberFormat="1" applyAlignment="1">
      <alignment vertical="center"/>
    </xf>
    <xf numFmtId="166" fontId="0" fillId="4" borderId="1" xfId="0" applyFont="1" applyFill="1" applyBorder="1" applyNumberFormat="1" applyAlignment="1">
      <alignment vertical="center"/>
    </xf>
    <xf numFmtId="166" fontId="1" fillId="4" borderId="1" xfId="0" applyFont="1" applyFill="1" applyBorder="1" applyNumberFormat="1" applyAlignment="1">
      <alignment vertical="center"/>
    </xf>
    <xf numFmtId="0" fontId="1" fillId="5" borderId="1" xfId="0" applyFont="1" applyFill="1" applyBorder="1" applyAlignment="1">
      <alignment vertical="center"/>
    </xf>
    <xf numFmtId="164" fontId="1" fillId="5" borderId="1" xfId="0" applyFont="1" applyFill="1" applyBorder="1" applyNumberFormat="1" applyAlignment="1">
      <alignment vertical="center"/>
    </xf>
    <xf numFmtId="165" fontId="1" fillId="5" borderId="1" xfId="0" applyFont="1" applyFill="1" applyBorder="1" applyNumberFormat="1" applyAlignment="1">
      <alignment vertical="center"/>
    </xf>
    <xf numFmtId="166" fontId="1" fillId="5" borderId="1" xfId="0" applyFont="1" applyFill="1" applyBorder="1" applyNumberFormat="1" applyAlignment="1">
      <alignment vertical="center"/>
    </xf>
    <xf numFmtId="167" fontId="1" fillId="5" borderId="1" xfId="0" applyFont="1" applyFill="1" applyBorder="1" applyNumberFormat="1" applyAlignment="1">
      <alignment vertical="center"/>
    </xf>
    <xf numFmtId="0" fontId="15" fillId="4" borderId="3" xfId="0" applyFont="1" applyFill="1" applyBorder="1" applyAlignment="1">
      <alignment horizontal="center" vertical="bottom" wrapText="1"/>
    </xf>
    <xf numFmtId="164" fontId="16" fillId="4" borderId="4" xfId="0" applyFont="1" applyFill="1" applyBorder="1" applyNumberFormat="1" applyAlignment="1">
      <alignment horizontal="center" vertical="top"/>
    </xf>
    <xf numFmtId="165" fontId="16" fillId="4" borderId="4" xfId="0" applyFont="1" applyFill="1" applyBorder="1" applyNumberFormat="1" applyAlignment="1">
      <alignment horizontal="center" vertical="top"/>
    </xf>
    <xf numFmtId="166" fontId="16" fillId="4" borderId="4" xfId="0" applyFont="1" applyFill="1" applyBorder="1" applyNumberFormat="1" applyAlignment="1">
      <alignment horizontal="center" vertical="top"/>
    </xf>
    <xf numFmtId="2" fontId="16" fillId="4" borderId="4" xfId="0" applyFont="1" applyFill="1" applyBorder="1" applyNumberFormat="1" applyAlignment="1">
      <alignment horizontal="center" vertical="top"/>
    </xf>
    <xf numFmtId="0" fontId="16" fillId="4" borderId="4" xfId="0" applyFont="1" applyFill="1" applyBorder="1" applyAlignment="1">
      <alignment horizontal="center" vertical="top"/>
    </xf>
    <xf numFmtId="0" fontId="17" fillId="4" borderId="5" xfId="0" applyFont="1" applyFill="1" applyBorder="1" applyAlignment="1">
      <alignment horizontal="center" vertical="center" wrapText="1"/>
    </xf>
    <xf numFmtId="0" fontId="15" fillId="2" borderId="0" xfId="0" applyFont="1" applyFill="1" applyBorder="1" applyAlignment="1">
      <alignment horizontal="right" vertical="center"/>
    </xf>
    <xf numFmtId="164" fontId="18" fillId="2" borderId="0" xfId="0" applyFont="1" applyFill="1" applyBorder="1" applyNumberFormat="1" applyAlignment="1">
      <alignment horizontal="left" vertical="center"/>
    </xf>
    <xf numFmtId="166" fontId="18" fillId="2" borderId="0" xfId="0" applyFont="1" applyFill="1" applyBorder="1" applyNumberFormat="1" applyAlignment="1">
      <alignment horizontal="left" vertical="center"/>
    </xf>
    <xf numFmtId="2" fontId="18" fillId="2" borderId="0" xfId="0" applyFont="1" applyFill="1" applyBorder="1" applyNumberFormat="1" applyAlignment="1">
      <alignment horizontal="left" vertical="center"/>
    </xf>
    <xf numFmtId="0" fontId="18" fillId="2" borderId="0" xfId="0" applyFont="1" applyFill="1" applyBorder="1" applyAlignment="1">
      <alignment horizontal="left" vertical="center"/>
    </xf>
  </cellXfs>
  <cellStyles count="1">
    <cellStyle name="Normal" xfId="0" builtinId="0"/>
  </cellStyles>
  <dxfs count="4">
    <dxf>
      <font>
        <b val="1"/>
        <color rgb="FF1F7045"/>
      </font>
      <fill>
        <patternFill patternType="solid">
          <fgColor rgb="FFDCEBDD"/>
          <bgColor rgb="FFDCEBDD"/>
        </patternFill>
      </fill>
    </dxf>
    <dxf>
      <font>
        <b val="1"/>
        <color rgb="FFA8322A"/>
      </font>
      <fill>
        <patternFill patternType="solid">
          <fgColor rgb="FFF6DDD3"/>
          <bgColor rgb="FFF6DDD3"/>
        </patternFill>
      </fill>
    </dxf>
    <dxf>
      <font>
        <b val="1"/>
        <color rgb="FF1F7045"/>
      </font>
    </dxf>
    <dxf>
      <font>
        <b val="1"/>
        <color rgb="FFA8322A"/>
      </font>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toby.png"/></Relationships>
</file>

<file path=xl/drawings/_rels/drawing2.xml.rels><?xml version="1.0" encoding="UTF-8" standalone="yes"?>
<Relationships xmlns="http://schemas.openxmlformats.org/package/2006/relationships"><Relationship Id="rId1" Type="http://schemas.openxmlformats.org/officeDocument/2006/relationships/image" Target="../media/toby.png"/></Relationships>
</file>

<file path=xl/drawings/drawing1.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8848725" y="285750"/>
          <a:ext cx="666750"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8848725" y="285750"/>
          <a:ext cx="666750" cy="666750"/>
        </a:xfrm>
        <a:prstGeom prst="rect">
          <a:avLst/>
        </a:prstGeom>
      </xdr:spPr>
    </xdr:pic>
    <xdr:clientData/>
  </xdr:twoCellAnchor>
</xdr:wsDr>
</file>

<file path=xl/worksheets/_rels/sheet1.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A6532D"/>
    <pageSetUpPr fitToPage="1"/>
  </sheetPr>
  <dimension ref="A1:K41"/>
  <sheetViews>
    <sheetView showGridLines="0" workbookViewId="0"/>
  </sheetViews>
  <sheetFormatPr baseColWidth="8" defaultRowHeight="18" customHeight="1"/>
  <cols>
    <col min="1" max="1" width="2.5" style="0" customWidth="1"/>
    <col min="2" max="2" width="30"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Fiche technique de cuisine</t>
        </is>
      </c>
      <c r="C3" s="12"/>
      <c r="D3" s="12"/>
      <c r="E3" s="12"/>
      <c r="F3" s="12"/>
      <c r="G3" s="12"/>
      <c r="H3" s="12"/>
      <c r="I3" s="12"/>
      <c r="J3" s="12"/>
      <c r="K3" s="0"/>
    </row>
    <row r="4" ht="26" customHeight="1">
      <c r="A4" s="0"/>
      <c r="B4" s="13" t="inlineStr">
        <is>
          <t xml:space="preserve">Un exemple pour comprendre : un bœuf bourguignon pour 10 portions. Votre fiche vous attend dans l’onglet « Ma fiche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Votre établissement</t>
        </is>
      </c>
      <c r="C7" s="19" t="inlineStr">
        <is>
          <t xml:space="preserve">Mon restaurant</t>
        </is>
      </c>
      <c r="D7" s="19"/>
      <c r="E7" s="19"/>
      <c r="F7" s="19"/>
      <c r="G7" s="19"/>
      <c r="H7" s="0"/>
      <c r="I7" s="3" t="inlineStr">
        <is>
          <t xml:space="preserve">Prix affiché au client (TTC)</t>
        </is>
      </c>
      <c r="J7" s="23">
        <v>21</v>
      </c>
      <c r="K7" s="0"/>
    </row>
    <row r="8" ht="24" customHeight="1">
      <c r="A8" s="0"/>
      <c r="B8" s="3" t="inlineStr">
        <is>
          <t xml:space="preserve">Nom de la recette</t>
        </is>
      </c>
      <c r="C8" s="19" t="inlineStr">
        <is>
          <t xml:space="preserve">Bœuf bourguignon</t>
        </is>
      </c>
      <c r="D8" s="19"/>
      <c r="E8" s="19"/>
      <c r="F8" s="19"/>
      <c r="G8" s="19"/>
      <c r="H8" s="0"/>
      <c r="I8" s="3" t="inlineStr">
        <is>
          <t xml:space="preserve">TVA de cette vente</t>
        </is>
      </c>
      <c r="J8" s="25">
        <v>0.1</v>
      </c>
      <c r="K8" s="0"/>
    </row>
    <row r="9" ht="24" customHeight="1">
      <c r="A9" s="0"/>
      <c r="B9" s="3" t="inlineStr">
        <is>
          <t xml:space="preserve">Nombre de portions obtenues</t>
        </is>
      </c>
      <c r="C9" s="22">
        <v>10</v>
      </c>
      <c r="D9" s="6" t="str">
        <f>IF(OR(G26="",AND(ISNUMBER(C9),C9&gt;0)),"","Indiquez le nombre de portions (au moins 1).")</f>
        <v/>
      </c>
      <c r="E9" s="6"/>
      <c r="F9" s="6"/>
      <c r="G9" s="6"/>
      <c r="H9" s="0"/>
      <c r="I9" s="3" t="inlineStr">
        <is>
          <t xml:space="preserve">Votre objectif de marge</t>
        </is>
      </c>
      <c r="J9" s="25">
        <v>0.75</v>
      </c>
      <c r="K9" s="0"/>
    </row>
    <row r="10" ht="28" customHeight="1">
      <c r="A10" s="0"/>
      <c r="B10" s="0"/>
      <c r="C10" s="0"/>
      <c r="D10" s="0"/>
      <c r="E10" s="0"/>
      <c r="F10" s="0"/>
      <c r="G10" s="0"/>
      <c r="H10" s="0"/>
      <c r="I10" s="8" t="inlineStr">
        <is>
          <t xml:space="preserve">3 · Votre marge</t>
        </is>
      </c>
      <c r="J10" s="8"/>
      <c r="K10" s="0"/>
    </row>
    <row r="11" ht="26" customHeight="1">
      <c r="A11" s="0"/>
      <c r="B11" s="15" t="inlineStr">
        <is>
          <t xml:space="preserve">Ingrédient</t>
        </is>
      </c>
      <c r="C11" s="16" t="inlineStr">
        <is>
          <t xml:space="preserve">Quantité</t>
        </is>
      </c>
      <c r="D11" s="17" t="inlineStr">
        <is>
          <t xml:space="preserve">Unité</t>
        </is>
      </c>
      <c r="E11" s="16" t="inlineStr">
        <is>
          <t xml:space="preserve">Prix d’achat HT</t>
        </is>
      </c>
      <c r="F11" s="15"/>
      <c r="G11" s="16" t="inlineStr">
        <is>
          <t xml:space="preserve">Coût</t>
        </is>
      </c>
      <c r="H11" s="0"/>
      <c r="I11" s="40" t="inlineStr">
        <is>
          <t xml:space="preserve">COÛT MATIÈRE PAR PORTION</t>
        </is>
      </c>
      <c r="J11" s="40"/>
      <c r="K11" s="0"/>
    </row>
    <row r="12" ht="24" customHeight="1">
      <c r="A12" s="0"/>
      <c r="B12" s="19" t="inlineStr">
        <is>
          <t xml:space="preserve">Joue de bœuf</t>
        </is>
      </c>
      <c r="C12" s="22">
        <v>2500</v>
      </c>
      <c r="D12" s="20" t="inlineStr">
        <is>
          <t xml:space="preserve">g</t>
        </is>
      </c>
      <c r="E12" s="23">
        <v>12.9</v>
      </c>
      <c r="F12" s="28" t="str">
        <f>IF(D12="","",IF(OR(D12="g",D12="kg"),"le kilo",IF(OR(D12="ml",D12="cl",D12="l"),"le litre","la pièce")))</f>
        <v>le kilo</v>
      </c>
      <c r="G12" s="31">
        <f>IF(COUNTA(B12:E12)=0,"",IF(AND(ISNUMBER(C12),ISNUMBER(E12),D12&lt;&gt;""),C12*E12/IF(OR(D12="g",D12="ml"),1000,IF(D12="cl",100,1)),"À compléter"))</f>
        <v>32.25</v>
      </c>
      <c r="H12" s="0"/>
      <c r="I12" s="42">
        <f>IF(OR(G26="",NOT(ISNUMBER(C9))),"",IF(C9&gt;0,G26/C9,""))</f>
        <v>4.612</v>
      </c>
      <c r="J12" s="42"/>
      <c r="K12" s="0"/>
    </row>
    <row r="13" ht="24" customHeight="1">
      <c r="A13" s="0"/>
      <c r="B13" s="19" t="inlineStr">
        <is>
          <t xml:space="preserve">Vin rouge</t>
        </is>
      </c>
      <c r="C13" s="22">
        <v>100</v>
      </c>
      <c r="D13" s="20" t="inlineStr">
        <is>
          <t xml:space="preserve">cl</t>
        </is>
      </c>
      <c r="E13" s="23">
        <v>4.8</v>
      </c>
      <c r="F13" s="28" t="str">
        <f>IF(D13="","",IF(OR(D13="g",D13="kg"),"le kilo",IF(OR(D13="ml",D13="cl",D13="l"),"le litre","la pièce")))</f>
        <v>le litre</v>
      </c>
      <c r="G13" s="31">
        <f>IF(COUNTA(B13:E13)=0,"",IF(AND(ISNUMBER(C13),ISNUMBER(E13),D13&lt;&gt;""),C13*E13/IF(OR(D13="g",D13="ml"),1000,IF(D13="cl",100,1)),"À compléter"))</f>
        <v>4.8</v>
      </c>
      <c r="H13" s="0"/>
      <c r="I13" s="40" t="inlineStr">
        <is>
          <t xml:space="preserve">MARGE PAR PORTION (HT)</t>
        </is>
      </c>
      <c r="J13" s="40"/>
      <c r="K13" s="0"/>
    </row>
    <row r="14" ht="24" customHeight="1">
      <c r="A14" s="0"/>
      <c r="B14" s="19" t="inlineStr">
        <is>
          <t xml:space="preserve">Lardons</t>
        </is>
      </c>
      <c r="C14" s="22">
        <v>300</v>
      </c>
      <c r="D14" s="20" t="inlineStr">
        <is>
          <t xml:space="preserve">g</t>
        </is>
      </c>
      <c r="E14" s="23">
        <v>9.5</v>
      </c>
      <c r="F14" s="28" t="str">
        <f>IF(D14="","",IF(OR(D14="g",D14="kg"),"le kilo",IF(OR(D14="ml",D14="cl",D14="l"),"le litre","la pièce")))</f>
        <v>le kilo</v>
      </c>
      <c r="G14" s="31">
        <f>IF(COUNTA(B14:E14)=0,"",IF(AND(ISNUMBER(C14),ISNUMBER(E14),D14&lt;&gt;""),C14*E14/IF(OR(D14="g",D14="ml"),1000,IF(D14="cl",100,1)),"À compléter"))</f>
        <v>2.85</v>
      </c>
      <c r="H14" s="0"/>
      <c r="I14" s="41">
        <f>IF(OR(J22="",I12=""),"",J22-I12)</f>
        <v>14.4789090909</v>
      </c>
      <c r="J14" s="41"/>
      <c r="K14" s="0"/>
    </row>
    <row r="15" ht="24" customHeight="1">
      <c r="A15" s="0"/>
      <c r="B15" s="19" t="inlineStr">
        <is>
          <t xml:space="preserve">Carottes</t>
        </is>
      </c>
      <c r="C15" s="22">
        <v>800</v>
      </c>
      <c r="D15" s="20" t="inlineStr">
        <is>
          <t xml:space="preserve">g</t>
        </is>
      </c>
      <c r="E15" s="23">
        <v>1.4</v>
      </c>
      <c r="F15" s="28" t="str">
        <f>IF(D15="","",IF(OR(D15="g",D15="kg"),"le kilo",IF(OR(D15="ml",D15="cl",D15="l"),"le litre","la pièce")))</f>
        <v>le kilo</v>
      </c>
      <c r="G15" s="31">
        <f>IF(COUNTA(B15:E15)=0,"",IF(AND(ISNUMBER(C15),ISNUMBER(E15),D15&lt;&gt;""),C15*E15/IF(OR(D15="g",D15="ml"),1000,IF(D15="cl",100,1)),"À compléter"))</f>
        <v>1.12</v>
      </c>
      <c r="H15" s="0"/>
      <c r="I15" s="40" t="inlineStr">
        <is>
          <t xml:space="preserve">TAUX DE MARQUE (MARGE ÷ PRIX HT)</t>
        </is>
      </c>
      <c r="J15" s="40"/>
      <c r="K15" s="0"/>
    </row>
    <row r="16" ht="24" customHeight="1">
      <c r="A16" s="0"/>
      <c r="B16" s="19" t="inlineStr">
        <is>
          <t xml:space="preserve">Champignons</t>
        </is>
      </c>
      <c r="C16" s="22">
        <v>600</v>
      </c>
      <c r="D16" s="20" t="inlineStr">
        <is>
          <t xml:space="preserve">g</t>
        </is>
      </c>
      <c r="E16" s="23">
        <v>4.5</v>
      </c>
      <c r="F16" s="28" t="str">
        <f>IF(D16="","",IF(OR(D16="g",D16="kg"),"le kilo",IF(OR(D16="ml",D16="cl",D16="l"),"le litre","la pièce")))</f>
        <v>le kilo</v>
      </c>
      <c r="G16" s="31">
        <f>IF(COUNTA(B16:E16)=0,"",IF(AND(ISNUMBER(C16),ISNUMBER(E16),D16&lt;&gt;""),C16*E16/IF(OR(D16="g",D16="ml"),1000,IF(D16="cl",100,1)),"À compléter"))</f>
        <v>2.7</v>
      </c>
      <c r="H16" s="0"/>
      <c r="I16" s="43">
        <f>IF(I14="","",I14/J22)</f>
        <v>0.758419047619</v>
      </c>
      <c r="J16" s="43"/>
      <c r="K16" s="0"/>
    </row>
    <row r="17" ht="24" customHeight="1">
      <c r="A17" s="0"/>
      <c r="B17" s="19" t="inlineStr">
        <is>
          <t xml:space="preserve">Pommes de terre</t>
        </is>
      </c>
      <c r="C17" s="22">
        <v>2000</v>
      </c>
      <c r="D17" s="20" t="inlineStr">
        <is>
          <t xml:space="preserve">g</t>
        </is>
      </c>
      <c r="E17" s="23">
        <v>1.2</v>
      </c>
      <c r="F17" s="28" t="str">
        <f>IF(D17="","",IF(OR(D17="g",D17="kg"),"le kilo",IF(OR(D17="ml",D17="cl",D17="l"),"le litre","la pièce")))</f>
        <v>le kilo</v>
      </c>
      <c r="G17" s="31">
        <f>IF(COUNTA(B17:E17)=0,"",IF(AND(ISNUMBER(C17),ISNUMBER(E17),D17&lt;&gt;""),C17*E17/IF(OR(D17="g",D17="ml"),1000,IF(D17="cl",100,1)),"À compléter"))</f>
        <v>2.4</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20.3</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19.0909090909</v>
      </c>
      <c r="K22" s="0"/>
    </row>
    <row r="23" ht="24" customHeight="1">
      <c r="A23" s="0"/>
      <c r="B23" s="19"/>
      <c r="C23" s="22"/>
      <c r="D23" s="20"/>
      <c r="E23" s="23"/>
      <c r="F23" s="28" t="str">
        <f>IF(D23="","",IF(OR(D23="g",D23="kg"),"le kilo",IF(OR(D23="ml",D23="cl",D23="l"),"le litre","la pièce")))</f>
        <v/>
      </c>
      <c r="G23" s="31" t="str">
        <f>IF(COUNTA(B23:E23)=0,"",IF(AND(ISNUMBER(C23),ISNUMBER(E23),D23&lt;&gt;""),C23*E23/IF(OR(D23="g",D23="ml"),1000,IF(D23="cl",100,1)),"À compléter"))</f>
        <v/>
      </c>
      <c r="H23" s="0"/>
      <c r="I23" s="47" t="inlineStr">
        <is>
          <t xml:space="preserve">Food cost (coût ÷ prix HT)</t>
        </is>
      </c>
      <c r="J23" s="49">
        <f>IF(OR(J22="",I12=""),"",I12/J22)</f>
        <v>0.241580952381</v>
      </c>
      <c r="K23" s="0"/>
    </row>
    <row r="24" ht="24" customHeight="1">
      <c r="A24" s="0"/>
      <c r="B24" s="19"/>
      <c r="C24" s="22"/>
      <c r="D24" s="20"/>
      <c r="E24" s="23"/>
      <c r="F24" s="28" t="str">
        <f>IF(D24="","",IF(OR(D24="g",D24="kg"),"le kilo",IF(OR(D24="ml",D24="cl",D24="l"),"le litre","la pièce")))</f>
        <v/>
      </c>
      <c r="G24" s="31" t="str">
        <f>IF(COUNTA(B24:E24)=0,"",IF(AND(ISNUMBER(C24),ISNUMBER(E24),D24&lt;&gt;""),C24*E24/IF(OR(D24="g",D24="ml"),1000,IF(D24="cl",100,1)),"À compléter"))</f>
        <v/>
      </c>
      <c r="H24" s="0"/>
      <c r="I24" s="47" t="inlineStr">
        <is>
          <t xml:space="preserve">Coefficient (prix HT ÷ coût)</t>
        </is>
      </c>
      <c r="J24" s="50">
        <f>IF(OR(J22="",I12=""),"",IF(I12&gt;0,J22/I12,""))</f>
        <v>4.13939919577</v>
      </c>
      <c r="K24" s="0"/>
    </row>
    <row r="25" ht="24" customHeight="1">
      <c r="A25" s="0"/>
      <c r="B25" s="19"/>
      <c r="C25" s="22"/>
      <c r="D25" s="20"/>
      <c r="E25" s="23"/>
      <c r="F25" s="28" t="str">
        <f>IF(D25="","",IF(OR(D25="g",D25="kg"),"le kilo",IF(OR(D25="ml",D25="cl",D25="l"),"le litre","la pièce")))</f>
        <v/>
      </c>
      <c r="G25" s="31" t="str">
        <f>IF(COUNTA(B25:E25)=0,"",IF(AND(ISNUMBER(C25),ISNUMBER(E25),D25&lt;&gt;""),C25*E25/IF(OR(D25="g",D25="ml"),1000,IF(D25="cl",100,1)),"À compléter"))</f>
        <v/>
      </c>
      <c r="H25" s="0"/>
      <c r="I25" s="47" t="inlineStr">
        <is>
          <t xml:space="preserve">Prix minimum HT</t>
        </is>
      </c>
      <c r="J25" s="48">
        <f>IF(OR(I12="",NOT(ISNUMBER(J9))),"",IF(AND(I12&gt;0,J9&lt;1),ROUNDUP(ROUND(I12/(1-J9),6),2),""))</f>
        <v>18.45</v>
      </c>
      <c r="K25" s="0"/>
    </row>
    <row r="26" ht="26" customHeight="1">
      <c r="A26" s="0"/>
      <c r="B26" s="35" t="inlineStr">
        <is>
          <t xml:space="preserve">Coût matière de toute la recette (HT)</t>
        </is>
      </c>
      <c r="C26" s="35"/>
      <c r="D26" s="35"/>
      <c r="E26" s="35"/>
      <c r="F26" s="35"/>
      <c r="G26" s="37">
        <f>IF(COUNT(G12:G25)=0,"",SUM(G12:G25))</f>
        <v>46.12</v>
      </c>
      <c r="H26" s="0"/>
      <c r="I26" s="0"/>
      <c r="J26" s="0"/>
      <c r="K26" s="0"/>
    </row>
    <row r="27" ht="20" customHeight="1">
      <c r="A27" s="0"/>
      <c r="B27" s="6" t="str">
        <f>IF(COUNTIF(G12:G25,"À compléter")&gt;0,"Une ligne est incomplète : il lui manque une quantité, une unité ou un prix.","")</f>
        <v/>
      </c>
      <c r="C27" s="6"/>
      <c r="D27" s="6"/>
      <c r="E27" s="6"/>
      <c r="F27" s="6"/>
      <c r="G27" s="6"/>
      <c r="H27" s="0"/>
      <c r="I27" s="0"/>
      <c r="J27" s="0"/>
      <c r="K27" s="0"/>
    </row>
    <row r="28">
      <c r="A28" s="0"/>
      <c r="B28" s="0"/>
      <c r="C28" s="0"/>
      <c r="D28" s="0"/>
      <c r="E28" s="0"/>
      <c r="F28" s="0"/>
      <c r="G28" s="0"/>
      <c r="H28" s="0"/>
      <c r="I28" s="0"/>
      <c r="J28" s="0"/>
      <c r="K28" s="0"/>
    </row>
    <row r="29" ht="28" customHeight="1">
      <c r="A29" s="0"/>
      <c r="B29" s="8" t="inlineStr">
        <is>
          <t xml:space="preserve">4 · Le déroulé</t>
        </is>
      </c>
      <c r="C29" s="8"/>
      <c r="D29" s="8"/>
      <c r="E29" s="8"/>
      <c r="F29" s="8"/>
      <c r="G29" s="8"/>
      <c r="H29" s="0"/>
      <c r="I29" s="8" t="inlineStr">
        <is>
          <t xml:space="preserve">5 · Le service</t>
        </is>
      </c>
      <c r="J29" s="8"/>
      <c r="K29" s="0"/>
    </row>
    <row r="30" ht="24" customHeight="1">
      <c r="A30" s="0"/>
      <c r="B30" s="19" t="inlineStr">
        <is>
          <t xml:space="preserve">1. Couper la joue de bœuf en cubes. Tailler les carottes, émincer les champignons.</t>
        </is>
      </c>
      <c r="C30" s="19"/>
      <c r="D30" s="19"/>
      <c r="E30" s="19"/>
      <c r="F30" s="19"/>
      <c r="G30" s="19"/>
      <c r="H30" s="0"/>
      <c r="I30" s="3" t="inlineStr">
        <is>
          <t xml:space="preserve">Dressage</t>
        </is>
      </c>
      <c r="J30" s="3"/>
      <c r="K30" s="0"/>
    </row>
    <row r="31" ht="24" customHeight="1">
      <c r="A31" s="0"/>
      <c r="B31" s="19" t="inlineStr">
        <is>
          <t xml:space="preserve">2. Colorer la viande, la réserver. Faire revenir les lardons, puis les carottes.</t>
        </is>
      </c>
      <c r="C31" s="19"/>
      <c r="D31" s="19"/>
      <c r="E31" s="19"/>
      <c r="F31" s="19"/>
      <c r="G31" s="19"/>
      <c r="H31" s="0"/>
      <c r="I31" s="21" t="inlineStr">
        <is>
          <t xml:space="preserve">Assiette creuse chaude : pommes de terre, viande, sauce nappée.</t>
        </is>
      </c>
      <c r="J31" s="21"/>
      <c r="K31" s="0"/>
    </row>
    <row r="32" ht="24" customHeight="1">
      <c r="A32" s="0"/>
      <c r="B32" s="19" t="inlineStr">
        <is>
          <t xml:space="preserve">3. Remettre la viande, mouiller au vin rouge, compléter d’eau à hauteur.</t>
        </is>
      </c>
      <c r="C32" s="19"/>
      <c r="D32" s="19"/>
      <c r="E32" s="19"/>
      <c r="F32" s="19"/>
      <c r="G32" s="19"/>
      <c r="H32" s="0"/>
      <c r="I32" s="21"/>
      <c r="J32" s="21"/>
      <c r="K32" s="0"/>
    </row>
    <row r="33" ht="24" customHeight="1">
      <c r="A33" s="0"/>
      <c r="B33" s="19" t="inlineStr">
        <is>
          <t xml:space="preserve">4. Cuire 3 h à couvert, à feu doux : la viande doit être fondante.</t>
        </is>
      </c>
      <c r="C33" s="19"/>
      <c r="D33" s="19"/>
      <c r="E33" s="19"/>
      <c r="F33" s="19"/>
      <c r="G33" s="19"/>
      <c r="H33" s="0"/>
      <c r="I33" s="3" t="inlineStr">
        <is>
          <t xml:space="preserve">Allergènes</t>
        </is>
      </c>
      <c r="J33" s="3"/>
      <c r="K33" s="0"/>
    </row>
    <row r="34" ht="24" customHeight="1">
      <c r="A34" s="0"/>
      <c r="B34" s="19" t="inlineStr">
        <is>
          <t xml:space="preserve">5. Ajouter les champignons 20 min avant la fin. Rectifier l’assaisonnement.</t>
        </is>
      </c>
      <c r="C34" s="19"/>
      <c r="D34" s="19"/>
      <c r="E34" s="19"/>
      <c r="F34" s="19"/>
      <c r="G34" s="19"/>
      <c r="H34" s="0"/>
      <c r="I34" s="21" t="inlineStr">
        <is>
          <t xml:space="preserve">Sulfites (vin rouge). À vérifier sur vos étiquettes.</t>
        </is>
      </c>
      <c r="J34" s="21"/>
      <c r="K34" s="0"/>
    </row>
    <row r="35" ht="24" customHeight="1">
      <c r="A35" s="0"/>
      <c r="B35" s="19" t="inlineStr">
        <is>
          <t xml:space="preserve">6. Cuire les pommes de terre à l’anglaise. Dresser.</t>
        </is>
      </c>
      <c r="C35" s="19"/>
      <c r="D35" s="19"/>
      <c r="E35" s="19"/>
      <c r="F35" s="19"/>
      <c r="G35" s="19"/>
      <c r="H35" s="0"/>
      <c r="I35" s="21"/>
      <c r="J35" s="21"/>
      <c r="K35" s="0"/>
    </row>
    <row r="36" ht="12" customHeight="1">
      <c r="A36" s="0"/>
      <c r="B36" s="0"/>
      <c r="C36" s="0"/>
      <c r="D36" s="0"/>
      <c r="E36" s="0"/>
      <c r="F36" s="0"/>
      <c r="G36" s="0"/>
      <c r="H36" s="0"/>
      <c r="I36" s="0"/>
      <c r="J36" s="0"/>
      <c r="K36" s="0"/>
    </row>
    <row r="37" ht="30" customHeight="1">
      <c r="A37" s="0"/>
      <c r="B37" s="4" t="inlineStr">
        <is>
          <t xml:space="preserve">Prix d’achat hors taxes, relevés sur vos factures ; quantités brutes, épluchures et pertes comprises. Le taux de TVA dépend du produit, du mode de vente et de votre établissement. Cette fiche ne compte ni le personnel, ni le loyer, ni l’énergie : la marge brute n’est pas un bénéfice.</t>
        </is>
      </c>
      <c r="C37" s="4"/>
      <c r="D37" s="4"/>
      <c r="E37" s="4"/>
      <c r="F37" s="4"/>
      <c r="G37" s="4"/>
      <c r="H37" s="4"/>
      <c r="I37" s="4"/>
      <c r="J37" s="4"/>
      <c r="K37" s="0"/>
    </row>
    <row r="38" ht="24" customHeight="1">
      <c r="A38" s="0"/>
      <c r="B38" s="5" t="inlineStr">
        <is>
          <t xml:space="preserve">Un prix d’achat change ? Toby recalcule toutes vos recettes d’un coup, gratuitement → tobyapp.fr</t>
        </is>
      </c>
      <c r="C38" s="5"/>
      <c r="D38" s="5"/>
      <c r="E38" s="5"/>
      <c r="F38" s="5"/>
      <c r="G38" s="5"/>
      <c r="H38" s="5"/>
      <c r="I38" s="5"/>
      <c r="J38" s="5"/>
      <c r="K38" s="0"/>
    </row>
    <row r="39" ht="20" customHeight="1">
      <c r="A39" s="0"/>
      <c r="B39" s="4" t="inlineStr">
        <is>
          <t xml:space="preserve">Vos marges, sans les maths.  ·  Mode d’emploi : tobyapp.fr/modeles/fiche-technique-cuisine-vierge  ·  Libre de reproduction et d’usage en formation, avec mention de la source tobyapp.fr.</t>
        </is>
      </c>
      <c r="C39" s="4"/>
      <c r="D39" s="4"/>
      <c r="E39" s="4"/>
      <c r="F39" s="4"/>
      <c r="G39" s="4"/>
      <c r="H39" s="4"/>
      <c r="I39" s="4"/>
      <c r="J39" s="4"/>
      <c r="K39" s="0"/>
    </row>
    <row r="40">
      <c r="A40" s="0"/>
      <c r="B40" s="0"/>
      <c r="C40" s="0"/>
      <c r="D40" s="0"/>
      <c r="E40" s="0"/>
      <c r="F40" s="0"/>
      <c r="G40" s="0"/>
      <c r="H40" s="0"/>
      <c r="I40" s="0"/>
      <c r="J40" s="0"/>
      <c r="K40" s="0"/>
    </row>
    <row r="41">
      <c r="A41" s="0"/>
      <c r="B41" s="0"/>
      <c r="C41" s="0"/>
      <c r="D41" s="0"/>
      <c r="E41" s="0"/>
      <c r="F41" s="0"/>
      <c r="G41" s="0"/>
      <c r="H41" s="0"/>
      <c r="I41" s="0"/>
      <c r="J41" s="0"/>
      <c r="K41" s="0"/>
    </row>
  </sheetData>
  <mergeCells count="35">
    <mergeCell ref="B2:J2"/>
    <mergeCell ref="B3:J3"/>
    <mergeCell ref="B4:J4"/>
    <mergeCell ref="B6:G6"/>
    <mergeCell ref="C7:G7"/>
    <mergeCell ref="C8:G8"/>
    <mergeCell ref="B26:F26"/>
    <mergeCell ref="B27:G27"/>
    <mergeCell ref="D9:G9"/>
    <mergeCell ref="I6:J6"/>
    <mergeCell ref="I10:J10"/>
    <mergeCell ref="I11:J11"/>
    <mergeCell ref="I12:J12"/>
    <mergeCell ref="I13:J13"/>
    <mergeCell ref="I14:J14"/>
    <mergeCell ref="I15:J15"/>
    <mergeCell ref="I16:J16"/>
    <mergeCell ref="I17:J18"/>
    <mergeCell ref="I19:J19"/>
    <mergeCell ref="I20:J20"/>
    <mergeCell ref="B29:G29"/>
    <mergeCell ref="I29:J29"/>
    <mergeCell ref="B30:G30"/>
    <mergeCell ref="B31:G31"/>
    <mergeCell ref="B32:G32"/>
    <mergeCell ref="B33:G33"/>
    <mergeCell ref="B34:G34"/>
    <mergeCell ref="B35:G35"/>
    <mergeCell ref="I30:J30"/>
    <mergeCell ref="I31:J32"/>
    <mergeCell ref="I33:J33"/>
    <mergeCell ref="I34:J35"/>
    <mergeCell ref="B37:J37"/>
    <mergeCell ref="B38:J38"/>
    <mergeCell ref="B39:J3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2:D25">
      <formula1>"g,kg,ml,cl,l,pièce"</formula1>
    </dataValidation>
  </dataValidations>
  <hyperlinks>
    <hyperlink ref="B38" r:id="rId1"/>
  </hyperlinks>
  <pageMargins left="0.4" right="0.4" top="0.5" bottom="0.5" header="0.3" footer="0.3"/>
  <pageSetup paperSize="9" orientation="portrait" fitToWidth="1" fitToHeight="0"/>
  <drawing r:id="rId2"/>
</worksheet>
</file>

<file path=xl/worksheets/sheet2.xml><?xml version="1.0" encoding="utf-8"?>
<worksheet xmlns="http://schemas.openxmlformats.org/spreadsheetml/2006/main" xmlns:r="http://schemas.openxmlformats.org/officeDocument/2006/relationships">
  <sheetPr>
    <tabColor rgb="FFA6532D"/>
    <pageSetUpPr fitToPage="1"/>
  </sheetPr>
  <dimension ref="A1:K41"/>
  <sheetViews>
    <sheetView showGridLines="0" workbookViewId="0"/>
  </sheetViews>
  <sheetFormatPr baseColWidth="8" defaultRowHeight="18" customHeight="1"/>
  <cols>
    <col min="1" max="1" width="2.5" style="0" customWidth="1"/>
    <col min="2" max="2" width="30"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Votre fiche technique</t>
        </is>
      </c>
      <c r="C3" s="12"/>
      <c r="D3" s="12"/>
      <c r="E3" s="12"/>
      <c r="F3" s="12"/>
      <c r="G3" s="12"/>
      <c r="H3" s="12"/>
      <c r="I3" s="12"/>
      <c r="J3" s="12"/>
      <c r="K3" s="0"/>
    </row>
    <row r="4" ht="26" customHeight="1">
      <c r="A4" s="0"/>
      <c r="B4" s="13" t="inlineStr">
        <is>
          <t xml:space="preserve">Écrivez dans les cases blanches : votre recette, puis votre prix de vente. Le coût par portion et la marge se calculent tout seuls.</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Votre établissement</t>
        </is>
      </c>
      <c r="C7" s="19"/>
      <c r="D7" s="19"/>
      <c r="E7" s="19"/>
      <c r="F7" s="19"/>
      <c r="G7" s="19"/>
      <c r="H7" s="0"/>
      <c r="I7" s="3" t="inlineStr">
        <is>
          <t xml:space="preserve">Prix affiché au client (TTC)</t>
        </is>
      </c>
      <c r="J7" s="23"/>
      <c r="K7" s="0"/>
    </row>
    <row r="8" ht="24" customHeight="1">
      <c r="A8" s="0"/>
      <c r="B8" s="3" t="inlineStr">
        <is>
          <t xml:space="preserve">Nom de la recette</t>
        </is>
      </c>
      <c r="C8" s="19"/>
      <c r="D8" s="19"/>
      <c r="E8" s="19"/>
      <c r="F8" s="19"/>
      <c r="G8" s="19"/>
      <c r="H8" s="0"/>
      <c r="I8" s="3" t="inlineStr">
        <is>
          <t xml:space="preserve">TVA de cette vente</t>
        </is>
      </c>
      <c r="J8" s="25"/>
      <c r="K8" s="0"/>
    </row>
    <row r="9" ht="24" customHeight="1">
      <c r="A9" s="0"/>
      <c r="B9" s="3" t="inlineStr">
        <is>
          <t xml:space="preserve">Nombre de portions obtenues</t>
        </is>
      </c>
      <c r="C9" s="22"/>
      <c r="D9" s="6" t="str">
        <f>IF(OR(G26="",AND(ISNUMBER(C9),C9&gt;0)),"","Indiquez le nombre de portions (au moins 1).")</f>
        <v/>
      </c>
      <c r="E9" s="6"/>
      <c r="F9" s="6"/>
      <c r="G9" s="6"/>
      <c r="H9" s="0"/>
      <c r="I9" s="3" t="inlineStr">
        <is>
          <t xml:space="preserve">Votre objectif de marge</t>
        </is>
      </c>
      <c r="J9" s="25">
        <v>0.75</v>
      </c>
      <c r="K9" s="0"/>
    </row>
    <row r="10" ht="28" customHeight="1">
      <c r="A10" s="0"/>
      <c r="B10" s="0"/>
      <c r="C10" s="0"/>
      <c r="D10" s="0"/>
      <c r="E10" s="0"/>
      <c r="F10" s="0"/>
      <c r="G10" s="0"/>
      <c r="H10" s="0"/>
      <c r="I10" s="8" t="inlineStr">
        <is>
          <t xml:space="preserve">3 · Votre marge</t>
        </is>
      </c>
      <c r="J10" s="8"/>
      <c r="K10" s="0"/>
    </row>
    <row r="11" ht="26" customHeight="1">
      <c r="A11" s="0"/>
      <c r="B11" s="15" t="inlineStr">
        <is>
          <t xml:space="preserve">Ingrédient</t>
        </is>
      </c>
      <c r="C11" s="16" t="inlineStr">
        <is>
          <t xml:space="preserve">Quantité</t>
        </is>
      </c>
      <c r="D11" s="17" t="inlineStr">
        <is>
          <t xml:space="preserve">Unité</t>
        </is>
      </c>
      <c r="E11" s="16" t="inlineStr">
        <is>
          <t xml:space="preserve">Prix d’achat HT</t>
        </is>
      </c>
      <c r="F11" s="15"/>
      <c r="G11" s="16" t="inlineStr">
        <is>
          <t xml:space="preserve">Coût</t>
        </is>
      </c>
      <c r="H11" s="0"/>
      <c r="I11" s="40" t="inlineStr">
        <is>
          <t xml:space="preserve">COÛT MATIÈRE PAR PORTION</t>
        </is>
      </c>
      <c r="J11" s="40"/>
      <c r="K11" s="0"/>
    </row>
    <row r="12" ht="24" customHeight="1">
      <c r="A12" s="0"/>
      <c r="B12" s="19"/>
      <c r="C12" s="22"/>
      <c r="D12" s="20"/>
      <c r="E12" s="23"/>
      <c r="F12" s="28" t="str">
        <f>IF(D12="","",IF(OR(D12="g",D12="kg"),"le kilo",IF(OR(D12="ml",D12="cl",D12="l"),"le litre","la pièce")))</f>
        <v/>
      </c>
      <c r="G12" s="31" t="str">
        <f>IF(COUNTA(B12:E12)=0,"",IF(AND(ISNUMBER(C12),ISNUMBER(E12),D12&lt;&gt;""),C12*E12/IF(OR(D12="g",D12="ml"),1000,IF(D12="cl",100,1)),"À compléter"))</f>
        <v/>
      </c>
      <c r="H12" s="0"/>
      <c r="I12" s="42" t="str">
        <f>IF(OR(G26="",NOT(ISNUMBER(C9))),"",IF(C9&gt;0,G26/C9,""))</f>
        <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t="str">
        <f>IF(OR(J22="",I12=""),"",J22-I12)</f>
        <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t="str">
        <f>IF(I14="","",I14/J22)</f>
        <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t="str">
        <f>IF(OR(J25="",NOT(ISNUMBER(J8))),"",ROUNDUP(ROUND(I12/(1-J9)*(1+J8),6),2))</f>
        <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t="str">
        <f>IF(AND(ISNUMBER(J7),ISNUMBER(J8)),IF(J7&gt;0,J7/(1+J8),""),"")</f>
        <v/>
      </c>
      <c r="K22" s="0"/>
    </row>
    <row r="23" ht="24" customHeight="1">
      <c r="A23" s="0"/>
      <c r="B23" s="19"/>
      <c r="C23" s="22"/>
      <c r="D23" s="20"/>
      <c r="E23" s="23"/>
      <c r="F23" s="28" t="str">
        <f>IF(D23="","",IF(OR(D23="g",D23="kg"),"le kilo",IF(OR(D23="ml",D23="cl",D23="l"),"le litre","la pièce")))</f>
        <v/>
      </c>
      <c r="G23" s="31" t="str">
        <f>IF(COUNTA(B23:E23)=0,"",IF(AND(ISNUMBER(C23),ISNUMBER(E23),D23&lt;&gt;""),C23*E23/IF(OR(D23="g",D23="ml"),1000,IF(D23="cl",100,1)),"À compléter"))</f>
        <v/>
      </c>
      <c r="H23" s="0"/>
      <c r="I23" s="47" t="inlineStr">
        <is>
          <t xml:space="preserve">Food cost (coût ÷ prix HT)</t>
        </is>
      </c>
      <c r="J23" s="49" t="str">
        <f>IF(OR(J22="",I12=""),"",I12/J22)</f>
        <v/>
      </c>
      <c r="K23" s="0"/>
    </row>
    <row r="24" ht="24" customHeight="1">
      <c r="A24" s="0"/>
      <c r="B24" s="19"/>
      <c r="C24" s="22"/>
      <c r="D24" s="20"/>
      <c r="E24" s="23"/>
      <c r="F24" s="28" t="str">
        <f>IF(D24="","",IF(OR(D24="g",D24="kg"),"le kilo",IF(OR(D24="ml",D24="cl",D24="l"),"le litre","la pièce")))</f>
        <v/>
      </c>
      <c r="G24" s="31" t="str">
        <f>IF(COUNTA(B24:E24)=0,"",IF(AND(ISNUMBER(C24),ISNUMBER(E24),D24&lt;&gt;""),C24*E24/IF(OR(D24="g",D24="ml"),1000,IF(D24="cl",100,1)),"À compléter"))</f>
        <v/>
      </c>
      <c r="H24" s="0"/>
      <c r="I24" s="47" t="inlineStr">
        <is>
          <t xml:space="preserve">Coefficient (prix HT ÷ coût)</t>
        </is>
      </c>
      <c r="J24" s="50" t="str">
        <f>IF(OR(J22="",I12=""),"",IF(I12&gt;0,J22/I12,""))</f>
        <v/>
      </c>
      <c r="K24" s="0"/>
    </row>
    <row r="25" ht="24" customHeight="1">
      <c r="A25" s="0"/>
      <c r="B25" s="19"/>
      <c r="C25" s="22"/>
      <c r="D25" s="20"/>
      <c r="E25" s="23"/>
      <c r="F25" s="28" t="str">
        <f>IF(D25="","",IF(OR(D25="g",D25="kg"),"le kilo",IF(OR(D25="ml",D25="cl",D25="l"),"le litre","la pièce")))</f>
        <v/>
      </c>
      <c r="G25" s="31" t="str">
        <f>IF(COUNTA(B25:E25)=0,"",IF(AND(ISNUMBER(C25),ISNUMBER(E25),D25&lt;&gt;""),C25*E25/IF(OR(D25="g",D25="ml"),1000,IF(D25="cl",100,1)),"À compléter"))</f>
        <v/>
      </c>
      <c r="H25" s="0"/>
      <c r="I25" s="47" t="inlineStr">
        <is>
          <t xml:space="preserve">Prix minimum HT</t>
        </is>
      </c>
      <c r="J25" s="48" t="str">
        <f>IF(OR(I12="",NOT(ISNUMBER(J9))),"",IF(AND(I12&gt;0,J9&lt;1),ROUNDUP(ROUND(I12/(1-J9),6),2),""))</f>
        <v/>
      </c>
      <c r="K25" s="0"/>
    </row>
    <row r="26" ht="26" customHeight="1">
      <c r="A26" s="0"/>
      <c r="B26" s="35" t="inlineStr">
        <is>
          <t xml:space="preserve">Coût matière de toute la recette (HT)</t>
        </is>
      </c>
      <c r="C26" s="35"/>
      <c r="D26" s="35"/>
      <c r="E26" s="35"/>
      <c r="F26" s="35"/>
      <c r="G26" s="37" t="str">
        <f>IF(COUNT(G12:G25)=0,"",SUM(G12:G25))</f>
        <v/>
      </c>
      <c r="H26" s="0"/>
      <c r="I26" s="0"/>
      <c r="J26" s="0"/>
      <c r="K26" s="0"/>
    </row>
    <row r="27" ht="20" customHeight="1">
      <c r="A27" s="0"/>
      <c r="B27" s="6" t="str">
        <f>IF(COUNTIF(G12:G25,"À compléter")&gt;0,"Une ligne est incomplète : il lui manque une quantité, une unité ou un prix.","")</f>
        <v/>
      </c>
      <c r="C27" s="6"/>
      <c r="D27" s="6"/>
      <c r="E27" s="6"/>
      <c r="F27" s="6"/>
      <c r="G27" s="6"/>
      <c r="H27" s="0"/>
      <c r="I27" s="0"/>
      <c r="J27" s="0"/>
      <c r="K27" s="0"/>
    </row>
    <row r="28">
      <c r="A28" s="0"/>
      <c r="B28" s="0"/>
      <c r="C28" s="0"/>
      <c r="D28" s="0"/>
      <c r="E28" s="0"/>
      <c r="F28" s="0"/>
      <c r="G28" s="0"/>
      <c r="H28" s="0"/>
      <c r="I28" s="0"/>
      <c r="J28" s="0"/>
      <c r="K28" s="0"/>
    </row>
    <row r="29" ht="28" customHeight="1">
      <c r="A29" s="0"/>
      <c r="B29" s="8" t="inlineStr">
        <is>
          <t xml:space="preserve">4 · Le déroulé</t>
        </is>
      </c>
      <c r="C29" s="8"/>
      <c r="D29" s="8"/>
      <c r="E29" s="8"/>
      <c r="F29" s="8"/>
      <c r="G29" s="8"/>
      <c r="H29" s="0"/>
      <c r="I29" s="8" t="inlineStr">
        <is>
          <t xml:space="preserve">5 · Le service</t>
        </is>
      </c>
      <c r="J29" s="8"/>
      <c r="K29" s="0"/>
    </row>
    <row r="30" ht="24" customHeight="1">
      <c r="A30" s="0"/>
      <c r="B30" s="19"/>
      <c r="C30" s="19"/>
      <c r="D30" s="19"/>
      <c r="E30" s="19"/>
      <c r="F30" s="19"/>
      <c r="G30" s="19"/>
      <c r="H30" s="0"/>
      <c r="I30" s="3" t="inlineStr">
        <is>
          <t xml:space="preserve">Dressage</t>
        </is>
      </c>
      <c r="J30" s="3"/>
      <c r="K30" s="0"/>
    </row>
    <row r="31" ht="24" customHeight="1">
      <c r="A31" s="0"/>
      <c r="B31" s="19"/>
      <c r="C31" s="19"/>
      <c r="D31" s="19"/>
      <c r="E31" s="19"/>
      <c r="F31" s="19"/>
      <c r="G31" s="19"/>
      <c r="H31" s="0"/>
      <c r="I31" s="21"/>
      <c r="J31" s="21"/>
      <c r="K31" s="0"/>
    </row>
    <row r="32" ht="24" customHeight="1">
      <c r="A32" s="0"/>
      <c r="B32" s="19"/>
      <c r="C32" s="19"/>
      <c r="D32" s="19"/>
      <c r="E32" s="19"/>
      <c r="F32" s="19"/>
      <c r="G32" s="19"/>
      <c r="H32" s="0"/>
      <c r="I32" s="21"/>
      <c r="J32" s="21"/>
      <c r="K32" s="0"/>
    </row>
    <row r="33" ht="24" customHeight="1">
      <c r="A33" s="0"/>
      <c r="B33" s="19"/>
      <c r="C33" s="19"/>
      <c r="D33" s="19"/>
      <c r="E33" s="19"/>
      <c r="F33" s="19"/>
      <c r="G33" s="19"/>
      <c r="H33" s="0"/>
      <c r="I33" s="3" t="inlineStr">
        <is>
          <t xml:space="preserve">Allergènes</t>
        </is>
      </c>
      <c r="J33" s="3"/>
      <c r="K33" s="0"/>
    </row>
    <row r="34" ht="24" customHeight="1">
      <c r="A34" s="0"/>
      <c r="B34" s="19"/>
      <c r="C34" s="19"/>
      <c r="D34" s="19"/>
      <c r="E34" s="19"/>
      <c r="F34" s="19"/>
      <c r="G34" s="19"/>
      <c r="H34" s="0"/>
      <c r="I34" s="21"/>
      <c r="J34" s="21"/>
      <c r="K34" s="0"/>
    </row>
    <row r="35" ht="24" customHeight="1">
      <c r="A35" s="0"/>
      <c r="B35" s="19"/>
      <c r="C35" s="19"/>
      <c r="D35" s="19"/>
      <c r="E35" s="19"/>
      <c r="F35" s="19"/>
      <c r="G35" s="19"/>
      <c r="H35" s="0"/>
      <c r="I35" s="21"/>
      <c r="J35" s="21"/>
      <c r="K35" s="0"/>
    </row>
    <row r="36" ht="12" customHeight="1">
      <c r="A36" s="0"/>
      <c r="B36" s="0"/>
      <c r="C36" s="0"/>
      <c r="D36" s="0"/>
      <c r="E36" s="0"/>
      <c r="F36" s="0"/>
      <c r="G36" s="0"/>
      <c r="H36" s="0"/>
      <c r="I36" s="0"/>
      <c r="J36" s="0"/>
      <c r="K36" s="0"/>
    </row>
    <row r="37" ht="30" customHeight="1">
      <c r="A37" s="0"/>
      <c r="B37" s="4" t="inlineStr">
        <is>
          <t xml:space="preserve">Prix d’achat hors taxes, relevés sur vos factures ; quantités brutes, épluchures et pertes comprises. Le taux de TVA dépend du produit, du mode de vente et de votre établissement. Cette fiche ne compte ni le personnel, ni le loyer, ni l’énergie : la marge brute n’est pas un bénéfice.</t>
        </is>
      </c>
      <c r="C37" s="4"/>
      <c r="D37" s="4"/>
      <c r="E37" s="4"/>
      <c r="F37" s="4"/>
      <c r="G37" s="4"/>
      <c r="H37" s="4"/>
      <c r="I37" s="4"/>
      <c r="J37" s="4"/>
      <c r="K37" s="0"/>
    </row>
    <row r="38" ht="24" customHeight="1">
      <c r="A38" s="0"/>
      <c r="B38" s="5" t="inlineStr">
        <is>
          <t xml:space="preserve">Un prix d’achat change ? Toby recalcule toutes vos recettes d’un coup, gratuitement → tobyapp.fr</t>
        </is>
      </c>
      <c r="C38" s="5"/>
      <c r="D38" s="5"/>
      <c r="E38" s="5"/>
      <c r="F38" s="5"/>
      <c r="G38" s="5"/>
      <c r="H38" s="5"/>
      <c r="I38" s="5"/>
      <c r="J38" s="5"/>
      <c r="K38" s="0"/>
    </row>
    <row r="39" ht="20" customHeight="1">
      <c r="A39" s="0"/>
      <c r="B39" s="4" t="inlineStr">
        <is>
          <t xml:space="preserve">Vos marges, sans les maths.  ·  Mode d’emploi : tobyapp.fr/modeles/fiche-technique-cuisine-vierge  ·  Libre de reproduction et d’usage en formation, avec mention de la source tobyapp.fr.</t>
        </is>
      </c>
      <c r="C39" s="4"/>
      <c r="D39" s="4"/>
      <c r="E39" s="4"/>
      <c r="F39" s="4"/>
      <c r="G39" s="4"/>
      <c r="H39" s="4"/>
      <c r="I39" s="4"/>
      <c r="J39" s="4"/>
      <c r="K39" s="0"/>
    </row>
    <row r="40">
      <c r="A40" s="0"/>
      <c r="B40" s="0"/>
      <c r="C40" s="0"/>
      <c r="D40" s="0"/>
      <c r="E40" s="0"/>
      <c r="F40" s="0"/>
      <c r="G40" s="0"/>
      <c r="H40" s="0"/>
      <c r="I40" s="0"/>
      <c r="J40" s="0"/>
      <c r="K40" s="0"/>
    </row>
    <row r="41">
      <c r="A41" s="0"/>
      <c r="B41" s="0"/>
      <c r="C41" s="0"/>
      <c r="D41" s="0"/>
      <c r="E41" s="0"/>
      <c r="F41" s="0"/>
      <c r="G41" s="0"/>
      <c r="H41" s="0"/>
      <c r="I41" s="0"/>
      <c r="J41" s="0"/>
      <c r="K41" s="0"/>
    </row>
  </sheetData>
  <mergeCells count="35">
    <mergeCell ref="B2:J2"/>
    <mergeCell ref="B3:J3"/>
    <mergeCell ref="B4:J4"/>
    <mergeCell ref="B6:G6"/>
    <mergeCell ref="C7:G7"/>
    <mergeCell ref="C8:G8"/>
    <mergeCell ref="B26:F26"/>
    <mergeCell ref="B27:G27"/>
    <mergeCell ref="D9:G9"/>
    <mergeCell ref="I6:J6"/>
    <mergeCell ref="I10:J10"/>
    <mergeCell ref="I11:J11"/>
    <mergeCell ref="I12:J12"/>
    <mergeCell ref="I13:J13"/>
    <mergeCell ref="I14:J14"/>
    <mergeCell ref="I15:J15"/>
    <mergeCell ref="I16:J16"/>
    <mergeCell ref="I17:J18"/>
    <mergeCell ref="I19:J19"/>
    <mergeCell ref="I20:J20"/>
    <mergeCell ref="B29:G29"/>
    <mergeCell ref="I29:J29"/>
    <mergeCell ref="B30:G30"/>
    <mergeCell ref="B31:G31"/>
    <mergeCell ref="B32:G32"/>
    <mergeCell ref="B33:G33"/>
    <mergeCell ref="B34:G34"/>
    <mergeCell ref="B35:G35"/>
    <mergeCell ref="I30:J30"/>
    <mergeCell ref="I31:J32"/>
    <mergeCell ref="I33:J33"/>
    <mergeCell ref="I34:J35"/>
    <mergeCell ref="B37:J37"/>
    <mergeCell ref="B38:J38"/>
    <mergeCell ref="B39:J3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2:D25">
      <formula1>"g,kg,ml,cl,l,pièce"</formula1>
    </dataValidation>
  </dataValidations>
  <hyperlinks>
    <hyperlink ref="B38" r:id="rId1"/>
  </hyperlinks>
  <pageMargins left="0.4" right="0.4" top="0.5" bottom="0.5" header="0.3" footer="0.3"/>
  <pageSetup paperSize="9" orientation="portrait" fitToWidth="1" fitToHeight="0"/>
  <drawing r:id="rId2"/>
</worksheet>
</file>

<file path=docProps/app.xml><?xml version="1.0" encoding="utf-8"?>
<Properties xmlns="http://schemas.openxmlformats.org/officeDocument/2006/extended-properties">
  <Application>Toby — tobyapp.fr</Application>
</Properties>
</file>

<file path=docProps/core.xml><?xml version="1.0" encoding="utf-8"?>
<cp:coreProperties xmlns:cp="http://schemas.openxmlformats.org/package/2006/metadata/core-properties" xmlns:dc="http://purl.org/dc/elements/1.1/" xmlns:dcterms="http://purl.org/dc/terms/" xmlns:xsi="http://www.w3.org/2001/XMLSchema-instance">
  <dc:title>Fiche technique de cuisine vierge</dc:title>
  <dc:subject>Fiche technique de recette : ingrédients, coût matière par portion, marge et prix de vente minimum</dc:subject>
  <dc:creator>Toby — tobyapp.fr</dc:creator>
  <dcterms:created xsi:type="dcterms:W3CDTF">2026-10-04T12:00:00Z</dcterms:created>
  <dcterms:modified xsi:type="dcterms:W3CDTF">2026-10-04T12:00:00Z</dcterms:modified>
</cp:coreProperties>
</file>