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Exemple" sheetId="1" r:id="rId1"/>
    <sheet name="Ma fiche" sheetId="2" r:id="rId2"/>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7</xdr:col>
      <xdr:colOff>314325</xdr:colOff>
      <xdr:row>1</xdr:row>
      <xdr:rowOff>171450</xdr:rowOff>
    </xdr:from>
    <xdr:to>
      <xdr:col>7</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3534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314325</xdr:colOff>
      <xdr:row>1</xdr:row>
      <xdr:rowOff>171450</xdr:rowOff>
    </xdr:from>
    <xdr:to>
      <xdr:col>7</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3534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I42"/>
  <sheetViews>
    <sheetView showGridLines="0" workbookViewId="0"/>
  </sheetViews>
  <sheetFormatPr baseColWidth="8" defaultRowHeight="18" customHeight="1"/>
  <cols>
    <col min="1" max="1" width="2.5" style="0" customWidth="1"/>
    <col min="2" max="2" width="34" style="0" customWidth="1"/>
    <col min="3" max="3" width="14" style="0" customWidth="1"/>
    <col min="4" max="4" width="17" style="0" customWidth="1"/>
    <col min="5" max="5" width="15" style="0" customWidth="1"/>
    <col min="6" max="6" width="3" style="0" customWidth="1"/>
    <col min="7" max="7" width="30" style="0" customWidth="1"/>
    <col min="8" max="8" width="16" style="0" customWidth="1"/>
    <col min="9" max="9" width="2.5" style="0" customWidth="1"/>
    <col min="10" max="16384" width="10" style="0"/>
  </cols>
  <sheetData>
    <row r="1" ht="9" customHeight="1">
      <c r="A1" s="0"/>
      <c r="B1" s="0"/>
      <c r="C1" s="0"/>
      <c r="D1" s="0"/>
      <c r="E1" s="0"/>
      <c r="F1" s="0"/>
      <c r="G1" s="0"/>
      <c r="H1" s="0"/>
      <c r="I1" s="0"/>
    </row>
    <row r="2" ht="22" customHeight="1">
      <c r="A2" s="0"/>
      <c r="B2" s="11" t="inlineStr">
        <is>
          <t xml:space="preserve">MODÈLE GRATUIT · TOBYAPP.FR</t>
        </is>
      </c>
      <c r="C2" s="11"/>
      <c r="D2" s="11"/>
      <c r="E2" s="11"/>
      <c r="F2" s="11"/>
      <c r="G2" s="11"/>
      <c r="H2" s="11"/>
      <c r="I2" s="0"/>
    </row>
    <row r="3" ht="32" customHeight="1">
      <c r="A3" s="0"/>
      <c r="B3" s="12" t="inlineStr">
        <is>
          <t xml:space="preserve">Fiche technique de pâtisserie</t>
        </is>
      </c>
      <c r="C3" s="12"/>
      <c r="D3" s="12"/>
      <c r="E3" s="12"/>
      <c r="F3" s="12"/>
      <c r="G3" s="12"/>
      <c r="H3" s="12"/>
      <c r="I3" s="0"/>
    </row>
    <row r="4" ht="26" customHeight="1">
      <c r="A4" s="0"/>
      <c r="B4" s="13" t="inlineStr">
        <is>
          <t xml:space="preserve">Un exemple pour comprendre : une pesée de cookies qui donne 16 pièces. Votre fiche vous attend dans l’onglet « Ma fiche ».</t>
        </is>
      </c>
      <c r="C4" s="13"/>
      <c r="D4" s="13"/>
      <c r="E4" s="13"/>
      <c r="F4" s="13"/>
      <c r="G4" s="13"/>
      <c r="H4" s="13"/>
      <c r="I4" s="0"/>
    </row>
    <row r="5" ht="12" customHeight="1">
      <c r="A5" s="0"/>
      <c r="B5" s="0"/>
      <c r="C5" s="0"/>
      <c r="D5" s="0"/>
      <c r="E5" s="0"/>
      <c r="F5" s="0"/>
      <c r="G5" s="0"/>
      <c r="H5" s="0"/>
      <c r="I5" s="0"/>
    </row>
    <row r="6" ht="28" customHeight="1">
      <c r="A6" s="0"/>
      <c r="B6" s="8" t="inlineStr">
        <is>
          <t xml:space="preserve">1 · Votre pesée</t>
        </is>
      </c>
      <c r="C6" s="8"/>
      <c r="D6" s="8"/>
      <c r="E6" s="8"/>
      <c r="F6" s="0"/>
      <c r="G6" s="8" t="inlineStr">
        <is>
          <t xml:space="preserve">2 · Votre prix de vente</t>
        </is>
      </c>
      <c r="H6" s="8"/>
      <c r="I6" s="0"/>
    </row>
    <row r="7" ht="24" customHeight="1">
      <c r="A7" s="0"/>
      <c r="B7" s="3" t="inlineStr">
        <is>
          <t xml:space="preserve">Votre établissement</t>
        </is>
      </c>
      <c r="C7" s="19" t="inlineStr">
        <is>
          <t xml:space="preserve">Ma pâtisserie</t>
        </is>
      </c>
      <c r="D7" s="19"/>
      <c r="E7" s="19"/>
      <c r="F7" s="0"/>
      <c r="G7" s="3" t="inlineStr">
        <is>
          <t xml:space="preserve">Prix affiché au client (TTC)</t>
        </is>
      </c>
      <c r="H7" s="23">
        <v>2.5</v>
      </c>
      <c r="I7" s="0"/>
    </row>
    <row r="8" ht="24" customHeight="1">
      <c r="A8" s="0"/>
      <c r="B8" s="3" t="inlineStr">
        <is>
          <t xml:space="preserve">Nom de la recette</t>
        </is>
      </c>
      <c r="C8" s="19" t="inlineStr">
        <is>
          <t xml:space="preserve">Cookies aux pépites de chocolat</t>
        </is>
      </c>
      <c r="D8" s="19"/>
      <c r="E8" s="19"/>
      <c r="F8" s="0"/>
      <c r="G8" s="3" t="inlineStr">
        <is>
          <t xml:space="preserve">TVA de cette vente</t>
        </is>
      </c>
      <c r="H8" s="25">
        <v>0.1</v>
      </c>
      <c r="I8" s="0"/>
    </row>
    <row r="9" ht="24" customHeight="1">
      <c r="A9" s="0"/>
      <c r="B9" s="3" t="inlineStr">
        <is>
          <t xml:space="preserve">Nombre de pièces obtenues</t>
        </is>
      </c>
      <c r="C9" s="22">
        <v>16</v>
      </c>
      <c r="D9" s="6" t="str">
        <f>IF(OR(E24="",AND(ISNUMBER(C9),C9&gt;0)),"","Indiquez le nombre de pièces.")</f>
        <v/>
      </c>
      <c r="E9" s="6"/>
      <c r="F9" s="0"/>
      <c r="G9" s="3" t="inlineStr">
        <is>
          <t xml:space="preserve">Votre objectif de marge</t>
        </is>
      </c>
      <c r="H9" s="25">
        <v>0.75</v>
      </c>
      <c r="I9" s="0"/>
    </row>
    <row r="10" ht="28" customHeight="1">
      <c r="A10" s="0"/>
      <c r="B10" s="0"/>
      <c r="C10" s="0"/>
      <c r="D10" s="0"/>
      <c r="E10" s="0"/>
      <c r="F10" s="0"/>
      <c r="G10" s="8" t="inlineStr">
        <is>
          <t xml:space="preserve">3 · Votre marge</t>
        </is>
      </c>
      <c r="H10" s="8"/>
      <c r="I10" s="0"/>
    </row>
    <row r="11" ht="26" customHeight="1">
      <c r="A11" s="0"/>
      <c r="B11" s="15" t="inlineStr">
        <is>
          <t xml:space="preserve">Ingrédient</t>
        </is>
      </c>
      <c r="C11" s="16" t="inlineStr">
        <is>
          <t xml:space="preserve">Poids (g)</t>
        </is>
      </c>
      <c r="D11" s="16" t="inlineStr">
        <is>
          <t xml:space="preserve">Prix du kilo HT</t>
        </is>
      </c>
      <c r="E11" s="16" t="inlineStr">
        <is>
          <t xml:space="preserve">Coût</t>
        </is>
      </c>
      <c r="F11" s="0"/>
      <c r="G11" s="40" t="inlineStr">
        <is>
          <t xml:space="preserve">COÛT MATIÈRE PAR PIÈCE</t>
        </is>
      </c>
      <c r="H11" s="40"/>
      <c r="I11" s="0"/>
    </row>
    <row r="12" ht="24" customHeight="1">
      <c r="A12" s="0"/>
      <c r="B12" s="19" t="inlineStr">
        <is>
          <t xml:space="preserve">Beurre doux</t>
        </is>
      </c>
      <c r="C12" s="22">
        <v>125</v>
      </c>
      <c r="D12" s="23">
        <v>9.5</v>
      </c>
      <c r="E12" s="31">
        <f>IF(COUNTA(B12:D12)=0,"",IF(AND(ISNUMBER(C12),ISNUMBER(D12)),C12*D12/1000,"À compléter"))</f>
        <v>1.1875</v>
      </c>
      <c r="F12" s="0"/>
      <c r="G12" s="42">
        <f>IF(OR(E24="",NOT(ISNUMBER(C9))),"",IF(C9&gt;0,E24/C9,""))</f>
        <v>0.26504375</v>
      </c>
      <c r="H12" s="42"/>
      <c r="I12" s="0"/>
    </row>
    <row r="13" ht="24" customHeight="1">
      <c r="A13" s="0"/>
      <c r="B13" s="19" t="inlineStr">
        <is>
          <t xml:space="preserve">Cassonade</t>
        </is>
      </c>
      <c r="C13" s="22">
        <v>120</v>
      </c>
      <c r="D13" s="23">
        <v>2.6</v>
      </c>
      <c r="E13" s="31">
        <f>IF(COUNTA(B13:D13)=0,"",IF(AND(ISNUMBER(C13),ISNUMBER(D13)),C13*D13/1000,"À compléter"))</f>
        <v>0.312</v>
      </c>
      <c r="F13" s="0"/>
      <c r="G13" s="40" t="inlineStr">
        <is>
          <t xml:space="preserve">MARGE PAR PIÈCE (HT)</t>
        </is>
      </c>
      <c r="H13" s="40"/>
      <c r="I13" s="0"/>
    </row>
    <row r="14" ht="24" customHeight="1">
      <c r="A14" s="0"/>
      <c r="B14" s="19" t="inlineStr">
        <is>
          <t xml:space="preserve">Sucre semoule</t>
        </is>
      </c>
      <c r="C14" s="22">
        <v>50</v>
      </c>
      <c r="D14" s="23">
        <v>1.3</v>
      </c>
      <c r="E14" s="31">
        <f>IF(COUNTA(B14:D14)=0,"",IF(AND(ISNUMBER(C14),ISNUMBER(D14)),C14*D14/1000,"À compléter"))</f>
        <v>0.065</v>
      </c>
      <c r="F14" s="0"/>
      <c r="G14" s="41">
        <f>IF(OR(H22="",G12=""),"",H22-G12)</f>
        <v>2.00768352273</v>
      </c>
      <c r="H14" s="41"/>
      <c r="I14" s="0"/>
    </row>
    <row r="15" ht="24" customHeight="1">
      <c r="A15" s="0"/>
      <c r="B15" s="19" t="inlineStr">
        <is>
          <t xml:space="preserve">Œuf entier</t>
        </is>
      </c>
      <c r="C15" s="22">
        <v>50</v>
      </c>
      <c r="D15" s="23">
        <v>4.4</v>
      </c>
      <c r="E15" s="31">
        <f>IF(COUNTA(B15:D15)=0,"",IF(AND(ISNUMBER(C15),ISNUMBER(D15)),C15*D15/1000,"À compléter"))</f>
        <v>0.22</v>
      </c>
      <c r="F15" s="0"/>
      <c r="G15" s="40" t="inlineStr">
        <is>
          <t xml:space="preserve">TAUX DE MARQUE (MARGE ÷ PRIX HT)</t>
        </is>
      </c>
      <c r="H15" s="40"/>
      <c r="I15" s="0"/>
    </row>
    <row r="16" ht="24" customHeight="1">
      <c r="A16" s="0"/>
      <c r="B16" s="19" t="inlineStr">
        <is>
          <t xml:space="preserve">Farine T55</t>
        </is>
      </c>
      <c r="C16" s="22">
        <v>250</v>
      </c>
      <c r="D16" s="23">
        <v>0.9</v>
      </c>
      <c r="E16" s="31">
        <f>IF(COUNTA(B16:D16)=0,"",IF(AND(ISNUMBER(C16),ISNUMBER(D16)),C16*D16/1000,"À compléter"))</f>
        <v>0.225</v>
      </c>
      <c r="F16" s="0"/>
      <c r="G16" s="43">
        <f>IF(G14="","",G14/H22)</f>
        <v>0.88338075</v>
      </c>
      <c r="H16" s="43"/>
      <c r="I16" s="0"/>
    </row>
    <row r="17" ht="24" customHeight="1">
      <c r="A17" s="0"/>
      <c r="B17" s="19" t="inlineStr">
        <is>
          <t xml:space="preserve">Levure chimique</t>
        </is>
      </c>
      <c r="C17" s="22">
        <v>5</v>
      </c>
      <c r="D17" s="23">
        <v>6</v>
      </c>
      <c r="E17" s="31">
        <f>IF(COUNTA(B17:D17)=0,"",IF(AND(ISNUMBER(C17),ISNUMBER(D17)),C17*D17/1000,"À compléter"))</f>
        <v>0.03</v>
      </c>
      <c r="F17" s="0"/>
      <c r="G17" s="46" t="str">
        <f>IF(OR(G16="",NOT(ISNUMBER(H9))),"",IF(G16&gt;=H9,"✓ Objectif atteint","Sous votre objectif"))</f>
        <v>✓ Objectif atteint</v>
      </c>
      <c r="H17" s="46"/>
      <c r="I17" s="0"/>
    </row>
    <row r="18" ht="24" customHeight="1">
      <c r="A18" s="0"/>
      <c r="B18" s="19" t="inlineStr">
        <is>
          <t xml:space="preserve">Sel fin</t>
        </is>
      </c>
      <c r="C18" s="22">
        <v>2</v>
      </c>
      <c r="D18" s="23">
        <v>0.6</v>
      </c>
      <c r="E18" s="31">
        <f>IF(COUNTA(B18:D18)=0,"",IF(AND(ISNUMBER(C18),ISNUMBER(D18)),C18*D18/1000,"À compléter"))</f>
        <v>0.0012</v>
      </c>
      <c r="F18" s="0"/>
      <c r="G18" s="46"/>
      <c r="H18" s="46"/>
      <c r="I18" s="0"/>
    </row>
    <row r="19" ht="24" customHeight="1">
      <c r="A19" s="0"/>
      <c r="B19" s="19" t="inlineStr">
        <is>
          <t xml:space="preserve">Pépites de chocolat noir</t>
        </is>
      </c>
      <c r="C19" s="22">
        <v>200</v>
      </c>
      <c r="D19" s="23">
        <v>11</v>
      </c>
      <c r="E19" s="31">
        <f>IF(COUNTA(B19:D19)=0,"",IF(AND(ISNUMBER(C19),ISNUMBER(D19)),C19*D19/1000,"À compléter"))</f>
        <v>2.2</v>
      </c>
      <c r="F19" s="0"/>
      <c r="G19" s="40" t="inlineStr">
        <is>
          <t xml:space="preserve">PRIX MINIMUM POUR TENIR L’OBJECTIF (TTC)</t>
        </is>
      </c>
      <c r="H19" s="40"/>
      <c r="I19" s="0"/>
    </row>
    <row r="20" ht="24" customHeight="1">
      <c r="A20" s="0"/>
      <c r="B20" s="19"/>
      <c r="C20" s="22"/>
      <c r="D20" s="23"/>
      <c r="E20" s="31" t="str">
        <f>IF(COUNTA(B20:D20)=0,"",IF(AND(ISNUMBER(C20),ISNUMBER(D20)),C20*D20/1000,"À compléter"))</f>
        <v/>
      </c>
      <c r="F20" s="0"/>
      <c r="G20" s="41">
        <f>IF(OR(H25="",NOT(ISNUMBER(H8))),"",ROUNDUP(ROUND(G12/(1-H9)*(1+H8),6),2))</f>
        <v>1.17</v>
      </c>
      <c r="H20" s="41"/>
      <c r="I20" s="0"/>
    </row>
    <row r="21" ht="24" customHeight="1">
      <c r="A21" s="0"/>
      <c r="B21" s="19"/>
      <c r="C21" s="22"/>
      <c r="D21" s="23"/>
      <c r="E21" s="31" t="str">
        <f>IF(COUNTA(B21:D21)=0,"",IF(AND(ISNUMBER(C21),ISNUMBER(D21)),C21*D21/1000,"À compléter"))</f>
        <v/>
      </c>
      <c r="F21" s="0"/>
      <c r="G21" s="0"/>
      <c r="H21" s="0"/>
      <c r="I21" s="0"/>
    </row>
    <row r="22" ht="24" customHeight="1">
      <c r="A22" s="0"/>
      <c r="B22" s="19"/>
      <c r="C22" s="22"/>
      <c r="D22" s="23"/>
      <c r="E22" s="31" t="str">
        <f>IF(COUNTA(B22:D22)=0,"",IF(AND(ISNUMBER(C22),ISNUMBER(D22)),C22*D22/1000,"À compléter"))</f>
        <v/>
      </c>
      <c r="F22" s="0"/>
      <c r="G22" s="47" t="inlineStr">
        <is>
          <t xml:space="preserve">Prix de vente HT</t>
        </is>
      </c>
      <c r="H22" s="48">
        <f>IF(AND(ISNUMBER(H7),ISNUMBER(H8)),IF(H7&gt;0,H7/(1+H8),""),"")</f>
        <v>2.27272727273</v>
      </c>
      <c r="I22" s="0"/>
    </row>
    <row r="23" ht="24" customHeight="1">
      <c r="A23" s="0"/>
      <c r="B23" s="19"/>
      <c r="C23" s="22"/>
      <c r="D23" s="23"/>
      <c r="E23" s="31" t="str">
        <f>IF(COUNTA(B23:D23)=0,"",IF(AND(ISNUMBER(C23),ISNUMBER(D23)),C23*D23/1000,"À compléter"))</f>
        <v/>
      </c>
      <c r="F23" s="0"/>
      <c r="G23" s="47" t="inlineStr">
        <is>
          <t xml:space="preserve">Food cost (coût ÷ prix HT)</t>
        </is>
      </c>
      <c r="H23" s="49">
        <f>IF(OR(H22="",G12=""),"",G12/H22)</f>
        <v>0.11661925</v>
      </c>
      <c r="I23" s="0"/>
    </row>
    <row r="24" ht="26" customHeight="1">
      <c r="A24" s="0"/>
      <c r="B24" s="35" t="inlineStr">
        <is>
          <t xml:space="preserve">Toute la pesée</t>
        </is>
      </c>
      <c r="C24" s="39">
        <f>IF(COUNT(C12:C23)=0,"",SUM(C12:C23))</f>
        <v>802</v>
      </c>
      <c r="D24" s="35"/>
      <c r="E24" s="37">
        <f>IF(COUNT(E12:E23)=0,"",SUM(E12:E23))</f>
        <v>4.2407</v>
      </c>
      <c r="F24" s="0"/>
      <c r="G24" s="47" t="inlineStr">
        <is>
          <t xml:space="preserve">Coefficient (prix HT ÷ coût)</t>
        </is>
      </c>
      <c r="H24" s="50">
        <f>IF(OR(H22="",G12=""),"",IF(G12&gt;0,H22/G12,""))</f>
        <v>8.57491366134</v>
      </c>
      <c r="I24" s="0"/>
    </row>
    <row r="25" ht="26" customHeight="1">
      <c r="A25" s="0"/>
      <c r="B25" s="35" t="inlineStr">
        <is>
          <t xml:space="preserve">Une pièce (poids cru, coût HT)</t>
        </is>
      </c>
      <c r="C25" s="39">
        <f>IF(OR(C24="",NOT(ISNUMBER(C9))),"",IF(C9&gt;0,ROUND(C24/C9,1),""))</f>
        <v>50.1</v>
      </c>
      <c r="D25" s="35"/>
      <c r="E25" s="37">
        <f>IF(OR(E24="",NOT(ISNUMBER(C9))),"",IF(C9&gt;0,E24/C9,""))</f>
        <v>0.26504375</v>
      </c>
      <c r="F25" s="0"/>
      <c r="G25" s="47" t="inlineStr">
        <is>
          <t xml:space="preserve">Prix minimum HT</t>
        </is>
      </c>
      <c r="H25" s="48">
        <f>IF(OR(G12="",NOT(ISNUMBER(H9))),"",IF(AND(G12&gt;0,H9&lt;1),ROUNDUP(ROUND(G12/(1-H9),6),2),""))</f>
        <v>1.07</v>
      </c>
      <c r="I25" s="0"/>
    </row>
    <row r="26" ht="20" customHeight="1">
      <c r="A26" s="0"/>
      <c r="B26" s="6" t="str">
        <f>IF(COUNTIF(E12:E23,"À compléter")&gt;0,"Une ligne est incomplète : il lui manque un poids ou un prix.","")</f>
        <v/>
      </c>
      <c r="C26" s="6"/>
      <c r="D26" s="6"/>
      <c r="E26" s="6"/>
      <c r="F26" s="0"/>
      <c r="G26" s="0"/>
      <c r="H26" s="0"/>
      <c r="I26" s="0"/>
    </row>
    <row r="27">
      <c r="A27" s="0"/>
      <c r="B27" s="0"/>
      <c r="C27" s="0"/>
      <c r="D27" s="0"/>
      <c r="E27" s="0"/>
      <c r="F27" s="0"/>
      <c r="G27" s="0"/>
      <c r="H27" s="0"/>
      <c r="I27" s="0"/>
    </row>
    <row r="28" ht="28" customHeight="1">
      <c r="A28" s="0"/>
      <c r="B28" s="8" t="inlineStr">
        <is>
          <t xml:space="preserve">4 · Les étapes</t>
        </is>
      </c>
      <c r="C28" s="8"/>
      <c r="D28" s="8"/>
      <c r="E28" s="8"/>
      <c r="F28" s="0"/>
      <c r="G28" s="8" t="inlineStr">
        <is>
          <t xml:space="preserve">5 · Cuisson et conservation</t>
        </is>
      </c>
      <c r="H28" s="8"/>
      <c r="I28" s="0"/>
    </row>
    <row r="29" ht="24" customHeight="1">
      <c r="A29" s="0"/>
      <c r="B29" s="19" t="inlineStr">
        <is>
          <t xml:space="preserve">1. Crémer le beurre pommade avec la cassonade et le sucre semoule.</t>
        </is>
      </c>
      <c r="C29" s="19"/>
      <c r="D29" s="19"/>
      <c r="E29" s="19"/>
      <c r="F29" s="0"/>
      <c r="G29" s="3" t="inlineStr">
        <is>
          <t xml:space="preserve">Four, température et temps</t>
        </is>
      </c>
      <c r="H29" s="3"/>
      <c r="I29" s="0"/>
    </row>
    <row r="30" ht="24" customHeight="1">
      <c r="A30" s="0"/>
      <c r="B30" s="19" t="inlineStr">
        <is>
          <t xml:space="preserve">2. Ajouter l’œuf, mélanger sans faire mousser.</t>
        </is>
      </c>
      <c r="C30" s="19"/>
      <c r="D30" s="19"/>
      <c r="E30" s="19"/>
      <c r="F30" s="0"/>
      <c r="G30" s="19" t="inlineStr">
        <is>
          <t xml:space="preserve">Four ventilé, 170 °C, 11 à 12 min</t>
        </is>
      </c>
      <c r="H30" s="19"/>
      <c r="I30" s="0"/>
    </row>
    <row r="31" ht="24" customHeight="1">
      <c r="A31" s="0"/>
      <c r="B31" s="19" t="inlineStr">
        <is>
          <t xml:space="preserve">3. Incorporer la farine tamisée avec la levure et le sel, sans corser.</t>
        </is>
      </c>
      <c r="C31" s="19"/>
      <c r="D31" s="19"/>
      <c r="E31" s="19"/>
      <c r="F31" s="0"/>
      <c r="G31" s="3" t="inlineStr">
        <is>
          <t xml:space="preserve">Moule, cercle, plaque ou douille</t>
        </is>
      </c>
      <c r="H31" s="3"/>
      <c r="I31" s="0"/>
    </row>
    <row r="32" ht="24" customHeight="1">
      <c r="A32" s="0"/>
      <c r="B32" s="19" t="inlineStr">
        <is>
          <t xml:space="preserve">4. Ajouter les pépites de chocolat. Réserver 30 min au froid.</t>
        </is>
      </c>
      <c r="C32" s="19"/>
      <c r="D32" s="19"/>
      <c r="E32" s="19"/>
      <c r="F32" s="0"/>
      <c r="G32" s="19" t="inlineStr">
        <is>
          <t xml:space="preserve">Plaque et papier cuisson</t>
        </is>
      </c>
      <c r="H32" s="19"/>
      <c r="I32" s="0"/>
    </row>
    <row r="33" ht="24" customHeight="1">
      <c r="A33" s="0"/>
      <c r="B33" s="19" t="inlineStr">
        <is>
          <t xml:space="preserve">5. Détailler 16 boules de 50 g, les espacer sur plaque.</t>
        </is>
      </c>
      <c r="C33" s="19"/>
      <c r="D33" s="19"/>
      <c r="E33" s="19"/>
      <c r="F33" s="0"/>
      <c r="G33" s="3" t="inlineStr">
        <is>
          <t xml:space="preserve">Allergènes</t>
        </is>
      </c>
      <c r="H33" s="3"/>
      <c r="I33" s="0"/>
    </row>
    <row r="34" ht="24" customHeight="1">
      <c r="A34" s="0"/>
      <c r="B34" s="19" t="inlineStr">
        <is>
          <t xml:space="preserve">6. Cuire : bords dorés, centre encore tendre.</t>
        </is>
      </c>
      <c r="C34" s="19"/>
      <c r="D34" s="19"/>
      <c r="E34" s="19"/>
      <c r="F34" s="0"/>
      <c r="G34" s="19" t="inlineStr">
        <is>
          <t xml:space="preserve">Gluten, œufs, lait. Vérifier le chocolat.</t>
        </is>
      </c>
      <c r="H34" s="19"/>
      <c r="I34" s="0"/>
    </row>
    <row r="35" ht="24" customHeight="1">
      <c r="A35" s="0"/>
      <c r="B35" s="19" t="inlineStr">
        <is>
          <t xml:space="preserve">7. Laisser raffermir 5 min sur plaque, puis refroidir sur grille.</t>
        </is>
      </c>
      <c r="C35" s="19"/>
      <c r="D35" s="19"/>
      <c r="E35" s="19"/>
      <c r="F35" s="0"/>
      <c r="G35" s="3" t="inlineStr">
        <is>
          <t xml:space="preserve">Conservation</t>
        </is>
      </c>
      <c r="H35" s="3"/>
      <c r="I35" s="0"/>
    </row>
    <row r="36" ht="24" customHeight="1">
      <c r="A36" s="0"/>
      <c r="B36" s="19"/>
      <c r="C36" s="19"/>
      <c r="D36" s="19"/>
      <c r="E36" s="19"/>
      <c r="F36" s="0"/>
      <c r="G36" s="19" t="inlineStr">
        <is>
          <t xml:space="preserve">Boîte fermée, à température ambiante.</t>
        </is>
      </c>
      <c r="H36" s="19"/>
      <c r="I36" s="0"/>
    </row>
    <row r="37" ht="12" customHeight="1">
      <c r="A37" s="0"/>
      <c r="B37" s="0"/>
      <c r="C37" s="0"/>
      <c r="D37" s="0"/>
      <c r="E37" s="0"/>
      <c r="F37" s="0"/>
      <c r="G37" s="0"/>
      <c r="H37" s="0"/>
      <c r="I37" s="0"/>
    </row>
    <row r="38" ht="30" customHeight="1">
      <c r="A38" s="0"/>
      <c r="B38" s="4" t="inlineStr">
        <is>
          <t xml:space="preserve">Tout se pèse en grammes ; les prix sont ceux du kilo, hors taxes, relevés sur vos factures. Comptez les pièces réellement sorties du four. Le décor ajouté après, l’emballage, l’énergie et le personnel ne sont pas comptés : la marge brute n’est pas un bénéfice.</t>
        </is>
      </c>
      <c r="C38" s="4"/>
      <c r="D38" s="4"/>
      <c r="E38" s="4"/>
      <c r="F38" s="4"/>
      <c r="G38" s="4"/>
      <c r="H38" s="4"/>
      <c r="I38" s="0"/>
    </row>
    <row r="39" ht="24" customHeight="1">
      <c r="A39" s="0"/>
      <c r="B39" s="5" t="inlineStr">
        <is>
          <t xml:space="preserve">Un prix d’achat change ? Toby recalcule toutes vos recettes d’un coup, gratuitement → tobyapp.fr</t>
        </is>
      </c>
      <c r="C39" s="5"/>
      <c r="D39" s="5"/>
      <c r="E39" s="5"/>
      <c r="F39" s="5"/>
      <c r="G39" s="5"/>
      <c r="H39" s="5"/>
      <c r="I39" s="0"/>
    </row>
    <row r="40" ht="20" customHeight="1">
      <c r="A40" s="0"/>
      <c r="B40" s="4" t="inlineStr">
        <is>
          <t xml:space="preserve">Vos marges, sans les maths.  ·  Mode d’emploi : tobyapp.fr/modeles/fiche-technique-patisserie-vierge  ·  Libre de reproduction et d’usage en formation, avec mention de la source tobyapp.fr.</t>
        </is>
      </c>
      <c r="C40" s="4"/>
      <c r="D40" s="4"/>
      <c r="E40" s="4"/>
      <c r="F40" s="4"/>
      <c r="G40" s="4"/>
      <c r="H40" s="4"/>
      <c r="I40" s="0"/>
    </row>
    <row r="41">
      <c r="A41" s="0"/>
      <c r="B41" s="0"/>
      <c r="C41" s="0"/>
      <c r="D41" s="0"/>
      <c r="E41" s="0"/>
      <c r="F41" s="0"/>
      <c r="G41" s="0"/>
      <c r="H41" s="0"/>
      <c r="I41" s="0"/>
    </row>
    <row r="42">
      <c r="A42" s="0"/>
      <c r="B42" s="0"/>
      <c r="C42" s="0"/>
      <c r="D42" s="0"/>
      <c r="E42" s="0"/>
      <c r="F42" s="0"/>
      <c r="G42" s="0"/>
      <c r="H42" s="0"/>
      <c r="I42" s="0"/>
    </row>
  </sheetData>
  <mergeCells count="40">
    <mergeCell ref="B2:H2"/>
    <mergeCell ref="B3:H3"/>
    <mergeCell ref="B4:H4"/>
    <mergeCell ref="B6:E6"/>
    <mergeCell ref="C7:E7"/>
    <mergeCell ref="C8:E8"/>
    <mergeCell ref="B26:E26"/>
    <mergeCell ref="D9:E9"/>
    <mergeCell ref="G6:H6"/>
    <mergeCell ref="G10:H10"/>
    <mergeCell ref="G11:H11"/>
    <mergeCell ref="G12:H12"/>
    <mergeCell ref="G13:H13"/>
    <mergeCell ref="G14:H14"/>
    <mergeCell ref="G15:H15"/>
    <mergeCell ref="G16:H16"/>
    <mergeCell ref="G17:H18"/>
    <mergeCell ref="G19:H19"/>
    <mergeCell ref="G20:H20"/>
    <mergeCell ref="B28:E28"/>
    <mergeCell ref="G28:H28"/>
    <mergeCell ref="B29:E29"/>
    <mergeCell ref="B30:E30"/>
    <mergeCell ref="B31:E31"/>
    <mergeCell ref="B32:E32"/>
    <mergeCell ref="B33:E33"/>
    <mergeCell ref="B34:E34"/>
    <mergeCell ref="B35:E35"/>
    <mergeCell ref="B36:E36"/>
    <mergeCell ref="G29:H29"/>
    <mergeCell ref="G30:H30"/>
    <mergeCell ref="G31:H31"/>
    <mergeCell ref="G32:H32"/>
    <mergeCell ref="G33:H33"/>
    <mergeCell ref="G34:H34"/>
    <mergeCell ref="G35:H35"/>
    <mergeCell ref="G36:H36"/>
    <mergeCell ref="B38:H38"/>
    <mergeCell ref="B39:H39"/>
    <mergeCell ref="B40:H40"/>
  </mergeCells>
  <conditionalFormatting sqref="G16:H16">
    <cfRule type="expression" dxfId="2" priority="1">
      <formula>AND(ISNUMBER($G$16),$G$16&gt;=$H$9)</formula>
    </cfRule>
    <cfRule type="expression" dxfId="3" priority="2">
      <formula>AND(ISNUMBER($G$16),$G$16&lt;$H$9)</formula>
    </cfRule>
  </conditionalFormatting>
  <conditionalFormatting sqref="G17:H18">
    <cfRule type="expression" dxfId="0" priority="3">
      <formula>AND(ISNUMBER($G$16),$G$16&gt;=$H$9)</formula>
    </cfRule>
    <cfRule type="expression" dxfId="1" priority="4">
      <formula>AND(ISNUMBER($G$16),$G$16&lt;$H$9)</formula>
    </cfRule>
  </conditionalFormatting>
  <hyperlinks>
    <hyperlink ref="B39" r:id="rId1"/>
  </hyperlinks>
  <pageMargins left="0.4" right="0.4" top="0.5" bottom="0.5" header="0.3" footer="0.3"/>
  <pageSetup paperSize="9" orientation="portrait"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I42"/>
  <sheetViews>
    <sheetView showGridLines="0" workbookViewId="0"/>
  </sheetViews>
  <sheetFormatPr baseColWidth="8" defaultRowHeight="18" customHeight="1"/>
  <cols>
    <col min="1" max="1" width="2.5" style="0" customWidth="1"/>
    <col min="2" max="2" width="34" style="0" customWidth="1"/>
    <col min="3" max="3" width="14" style="0" customWidth="1"/>
    <col min="4" max="4" width="17" style="0" customWidth="1"/>
    <col min="5" max="5" width="15" style="0" customWidth="1"/>
    <col min="6" max="6" width="3" style="0" customWidth="1"/>
    <col min="7" max="7" width="30" style="0" customWidth="1"/>
    <col min="8" max="8" width="16" style="0" customWidth="1"/>
    <col min="9" max="9" width="2.5" style="0" customWidth="1"/>
    <col min="10" max="16384" width="10" style="0"/>
  </cols>
  <sheetData>
    <row r="1" ht="9" customHeight="1">
      <c r="A1" s="0"/>
      <c r="B1" s="0"/>
      <c r="C1" s="0"/>
      <c r="D1" s="0"/>
      <c r="E1" s="0"/>
      <c r="F1" s="0"/>
      <c r="G1" s="0"/>
      <c r="H1" s="0"/>
      <c r="I1" s="0"/>
    </row>
    <row r="2" ht="22" customHeight="1">
      <c r="A2" s="0"/>
      <c r="B2" s="11" t="inlineStr">
        <is>
          <t xml:space="preserve">MODÈLE GRATUIT · TOBYAPP.FR</t>
        </is>
      </c>
      <c r="C2" s="11"/>
      <c r="D2" s="11"/>
      <c r="E2" s="11"/>
      <c r="F2" s="11"/>
      <c r="G2" s="11"/>
      <c r="H2" s="11"/>
      <c r="I2" s="0"/>
    </row>
    <row r="3" ht="32" customHeight="1">
      <c r="A3" s="0"/>
      <c r="B3" s="12" t="inlineStr">
        <is>
          <t xml:space="preserve">Votre fiche de pâtisserie</t>
        </is>
      </c>
      <c r="C3" s="12"/>
      <c r="D3" s="12"/>
      <c r="E3" s="12"/>
      <c r="F3" s="12"/>
      <c r="G3" s="12"/>
      <c r="H3" s="12"/>
      <c r="I3" s="0"/>
    </row>
    <row r="4" ht="26" customHeight="1">
      <c r="A4" s="0"/>
      <c r="B4" s="13" t="inlineStr">
        <is>
          <t xml:space="preserve">Écrivez dans les cases blanches : votre pesée, puis votre prix de vente. Le coût par pièce et la marge se calculent tout seuls.</t>
        </is>
      </c>
      <c r="C4" s="13"/>
      <c r="D4" s="13"/>
      <c r="E4" s="13"/>
      <c r="F4" s="13"/>
      <c r="G4" s="13"/>
      <c r="H4" s="13"/>
      <c r="I4" s="0"/>
    </row>
    <row r="5" ht="12" customHeight="1">
      <c r="A5" s="0"/>
      <c r="B5" s="0"/>
      <c r="C5" s="0"/>
      <c r="D5" s="0"/>
      <c r="E5" s="0"/>
      <c r="F5" s="0"/>
      <c r="G5" s="0"/>
      <c r="H5" s="0"/>
      <c r="I5" s="0"/>
    </row>
    <row r="6" ht="28" customHeight="1">
      <c r="A6" s="0"/>
      <c r="B6" s="8" t="inlineStr">
        <is>
          <t xml:space="preserve">1 · Votre pesée</t>
        </is>
      </c>
      <c r="C6" s="8"/>
      <c r="D6" s="8"/>
      <c r="E6" s="8"/>
      <c r="F6" s="0"/>
      <c r="G6" s="8" t="inlineStr">
        <is>
          <t xml:space="preserve">2 · Votre prix de vente</t>
        </is>
      </c>
      <c r="H6" s="8"/>
      <c r="I6" s="0"/>
    </row>
    <row r="7" ht="24" customHeight="1">
      <c r="A7" s="0"/>
      <c r="B7" s="3" t="inlineStr">
        <is>
          <t xml:space="preserve">Votre établissement</t>
        </is>
      </c>
      <c r="C7" s="19"/>
      <c r="D7" s="19"/>
      <c r="E7" s="19"/>
      <c r="F7" s="0"/>
      <c r="G7" s="3" t="inlineStr">
        <is>
          <t xml:space="preserve">Prix affiché au client (TTC)</t>
        </is>
      </c>
      <c r="H7" s="23"/>
      <c r="I7" s="0"/>
    </row>
    <row r="8" ht="24" customHeight="1">
      <c r="A8" s="0"/>
      <c r="B8" s="3" t="inlineStr">
        <is>
          <t xml:space="preserve">Nom de la recette</t>
        </is>
      </c>
      <c r="C8" s="19"/>
      <c r="D8" s="19"/>
      <c r="E8" s="19"/>
      <c r="F8" s="0"/>
      <c r="G8" s="3" t="inlineStr">
        <is>
          <t xml:space="preserve">TVA de cette vente</t>
        </is>
      </c>
      <c r="H8" s="25"/>
      <c r="I8" s="0"/>
    </row>
    <row r="9" ht="24" customHeight="1">
      <c r="A9" s="0"/>
      <c r="B9" s="3" t="inlineStr">
        <is>
          <t xml:space="preserve">Nombre de pièces obtenues</t>
        </is>
      </c>
      <c r="C9" s="22"/>
      <c r="D9" s="6" t="str">
        <f>IF(OR(E24="",AND(ISNUMBER(C9),C9&gt;0)),"","Indiquez le nombre de pièces.")</f>
        <v/>
      </c>
      <c r="E9" s="6"/>
      <c r="F9" s="0"/>
      <c r="G9" s="3" t="inlineStr">
        <is>
          <t xml:space="preserve">Votre objectif de marge</t>
        </is>
      </c>
      <c r="H9" s="25">
        <v>0.75</v>
      </c>
      <c r="I9" s="0"/>
    </row>
    <row r="10" ht="28" customHeight="1">
      <c r="A10" s="0"/>
      <c r="B10" s="0"/>
      <c r="C10" s="0"/>
      <c r="D10" s="0"/>
      <c r="E10" s="0"/>
      <c r="F10" s="0"/>
      <c r="G10" s="8" t="inlineStr">
        <is>
          <t xml:space="preserve">3 · Votre marge</t>
        </is>
      </c>
      <c r="H10" s="8"/>
      <c r="I10" s="0"/>
    </row>
    <row r="11" ht="26" customHeight="1">
      <c r="A11" s="0"/>
      <c r="B11" s="15" t="inlineStr">
        <is>
          <t xml:space="preserve">Ingrédient</t>
        </is>
      </c>
      <c r="C11" s="16" t="inlineStr">
        <is>
          <t xml:space="preserve">Poids (g)</t>
        </is>
      </c>
      <c r="D11" s="16" t="inlineStr">
        <is>
          <t xml:space="preserve">Prix du kilo HT</t>
        </is>
      </c>
      <c r="E11" s="16" t="inlineStr">
        <is>
          <t xml:space="preserve">Coût</t>
        </is>
      </c>
      <c r="F11" s="0"/>
      <c r="G11" s="40" t="inlineStr">
        <is>
          <t xml:space="preserve">COÛT MATIÈRE PAR PIÈCE</t>
        </is>
      </c>
      <c r="H11" s="40"/>
      <c r="I11" s="0"/>
    </row>
    <row r="12" ht="24" customHeight="1">
      <c r="A12" s="0"/>
      <c r="B12" s="19"/>
      <c r="C12" s="22"/>
      <c r="D12" s="23"/>
      <c r="E12" s="31" t="str">
        <f>IF(COUNTA(B12:D12)=0,"",IF(AND(ISNUMBER(C12),ISNUMBER(D12)),C12*D12/1000,"À compléter"))</f>
        <v/>
      </c>
      <c r="F12" s="0"/>
      <c r="G12" s="42" t="str">
        <f>IF(OR(E24="",NOT(ISNUMBER(C9))),"",IF(C9&gt;0,E24/C9,""))</f>
        <v/>
      </c>
      <c r="H12" s="42"/>
      <c r="I12" s="0"/>
    </row>
    <row r="13" ht="24" customHeight="1">
      <c r="A13" s="0"/>
      <c r="B13" s="19"/>
      <c r="C13" s="22"/>
      <c r="D13" s="23"/>
      <c r="E13" s="31" t="str">
        <f>IF(COUNTA(B13:D13)=0,"",IF(AND(ISNUMBER(C13),ISNUMBER(D13)),C13*D13/1000,"À compléter"))</f>
        <v/>
      </c>
      <c r="F13" s="0"/>
      <c r="G13" s="40" t="inlineStr">
        <is>
          <t xml:space="preserve">MARGE PAR PIÈCE (HT)</t>
        </is>
      </c>
      <c r="H13" s="40"/>
      <c r="I13" s="0"/>
    </row>
    <row r="14" ht="24" customHeight="1">
      <c r="A14" s="0"/>
      <c r="B14" s="19"/>
      <c r="C14" s="22"/>
      <c r="D14" s="23"/>
      <c r="E14" s="31" t="str">
        <f>IF(COUNTA(B14:D14)=0,"",IF(AND(ISNUMBER(C14),ISNUMBER(D14)),C14*D14/1000,"À compléter"))</f>
        <v/>
      </c>
      <c r="F14" s="0"/>
      <c r="G14" s="41" t="str">
        <f>IF(OR(H22="",G12=""),"",H22-G12)</f>
        <v/>
      </c>
      <c r="H14" s="41"/>
      <c r="I14" s="0"/>
    </row>
    <row r="15" ht="24" customHeight="1">
      <c r="A15" s="0"/>
      <c r="B15" s="19"/>
      <c r="C15" s="22"/>
      <c r="D15" s="23"/>
      <c r="E15" s="31" t="str">
        <f>IF(COUNTA(B15:D15)=0,"",IF(AND(ISNUMBER(C15),ISNUMBER(D15)),C15*D15/1000,"À compléter"))</f>
        <v/>
      </c>
      <c r="F15" s="0"/>
      <c r="G15" s="40" t="inlineStr">
        <is>
          <t xml:space="preserve">TAUX DE MARQUE (MARGE ÷ PRIX HT)</t>
        </is>
      </c>
      <c r="H15" s="40"/>
      <c r="I15" s="0"/>
    </row>
    <row r="16" ht="24" customHeight="1">
      <c r="A16" s="0"/>
      <c r="B16" s="19"/>
      <c r="C16" s="22"/>
      <c r="D16" s="23"/>
      <c r="E16" s="31" t="str">
        <f>IF(COUNTA(B16:D16)=0,"",IF(AND(ISNUMBER(C16),ISNUMBER(D16)),C16*D16/1000,"À compléter"))</f>
        <v/>
      </c>
      <c r="F16" s="0"/>
      <c r="G16" s="43" t="str">
        <f>IF(G14="","",G14/H22)</f>
        <v/>
      </c>
      <c r="H16" s="43"/>
      <c r="I16" s="0"/>
    </row>
    <row r="17" ht="24" customHeight="1">
      <c r="A17" s="0"/>
      <c r="B17" s="19"/>
      <c r="C17" s="22"/>
      <c r="D17" s="23"/>
      <c r="E17" s="31" t="str">
        <f>IF(COUNTA(B17:D17)=0,"",IF(AND(ISNUMBER(C17),ISNUMBER(D17)),C17*D17/1000,"À compléter"))</f>
        <v/>
      </c>
      <c r="F17" s="0"/>
      <c r="G17" s="46" t="str">
        <f>IF(OR(G16="",NOT(ISNUMBER(H9))),"",IF(G16&gt;=H9,"✓ Objectif atteint","Sous votre objectif"))</f>
        <v/>
      </c>
      <c r="H17" s="46"/>
      <c r="I17" s="0"/>
    </row>
    <row r="18" ht="24" customHeight="1">
      <c r="A18" s="0"/>
      <c r="B18" s="19"/>
      <c r="C18" s="22"/>
      <c r="D18" s="23"/>
      <c r="E18" s="31" t="str">
        <f>IF(COUNTA(B18:D18)=0,"",IF(AND(ISNUMBER(C18),ISNUMBER(D18)),C18*D18/1000,"À compléter"))</f>
        <v/>
      </c>
      <c r="F18" s="0"/>
      <c r="G18" s="46"/>
      <c r="H18" s="46"/>
      <c r="I18" s="0"/>
    </row>
    <row r="19" ht="24" customHeight="1">
      <c r="A19" s="0"/>
      <c r="B19" s="19"/>
      <c r="C19" s="22"/>
      <c r="D19" s="23"/>
      <c r="E19" s="31" t="str">
        <f>IF(COUNTA(B19:D19)=0,"",IF(AND(ISNUMBER(C19),ISNUMBER(D19)),C19*D19/1000,"À compléter"))</f>
        <v/>
      </c>
      <c r="F19" s="0"/>
      <c r="G19" s="40" t="inlineStr">
        <is>
          <t xml:space="preserve">PRIX MINIMUM POUR TENIR L’OBJECTIF (TTC)</t>
        </is>
      </c>
      <c r="H19" s="40"/>
      <c r="I19" s="0"/>
    </row>
    <row r="20" ht="24" customHeight="1">
      <c r="A20" s="0"/>
      <c r="B20" s="19"/>
      <c r="C20" s="22"/>
      <c r="D20" s="23"/>
      <c r="E20" s="31" t="str">
        <f>IF(COUNTA(B20:D20)=0,"",IF(AND(ISNUMBER(C20),ISNUMBER(D20)),C20*D20/1000,"À compléter"))</f>
        <v/>
      </c>
      <c r="F20" s="0"/>
      <c r="G20" s="41" t="str">
        <f>IF(OR(H25="",NOT(ISNUMBER(H8))),"",ROUNDUP(ROUND(G12/(1-H9)*(1+H8),6),2))</f>
        <v/>
      </c>
      <c r="H20" s="41"/>
      <c r="I20" s="0"/>
    </row>
    <row r="21" ht="24" customHeight="1">
      <c r="A21" s="0"/>
      <c r="B21" s="19"/>
      <c r="C21" s="22"/>
      <c r="D21" s="23"/>
      <c r="E21" s="31" t="str">
        <f>IF(COUNTA(B21:D21)=0,"",IF(AND(ISNUMBER(C21),ISNUMBER(D21)),C21*D21/1000,"À compléter"))</f>
        <v/>
      </c>
      <c r="F21" s="0"/>
      <c r="G21" s="0"/>
      <c r="H21" s="0"/>
      <c r="I21" s="0"/>
    </row>
    <row r="22" ht="24" customHeight="1">
      <c r="A22" s="0"/>
      <c r="B22" s="19"/>
      <c r="C22" s="22"/>
      <c r="D22" s="23"/>
      <c r="E22" s="31" t="str">
        <f>IF(COUNTA(B22:D22)=0,"",IF(AND(ISNUMBER(C22),ISNUMBER(D22)),C22*D22/1000,"À compléter"))</f>
        <v/>
      </c>
      <c r="F22" s="0"/>
      <c r="G22" s="47" t="inlineStr">
        <is>
          <t xml:space="preserve">Prix de vente HT</t>
        </is>
      </c>
      <c r="H22" s="48" t="str">
        <f>IF(AND(ISNUMBER(H7),ISNUMBER(H8)),IF(H7&gt;0,H7/(1+H8),""),"")</f>
        <v/>
      </c>
      <c r="I22" s="0"/>
    </row>
    <row r="23" ht="24" customHeight="1">
      <c r="A23" s="0"/>
      <c r="B23" s="19"/>
      <c r="C23" s="22"/>
      <c r="D23" s="23"/>
      <c r="E23" s="31" t="str">
        <f>IF(COUNTA(B23:D23)=0,"",IF(AND(ISNUMBER(C23),ISNUMBER(D23)),C23*D23/1000,"À compléter"))</f>
        <v/>
      </c>
      <c r="F23" s="0"/>
      <c r="G23" s="47" t="inlineStr">
        <is>
          <t xml:space="preserve">Food cost (coût ÷ prix HT)</t>
        </is>
      </c>
      <c r="H23" s="49" t="str">
        <f>IF(OR(H22="",G12=""),"",G12/H22)</f>
        <v/>
      </c>
      <c r="I23" s="0"/>
    </row>
    <row r="24" ht="26" customHeight="1">
      <c r="A24" s="0"/>
      <c r="B24" s="35" t="inlineStr">
        <is>
          <t xml:space="preserve">Toute la pesée</t>
        </is>
      </c>
      <c r="C24" s="39" t="str">
        <f>IF(COUNT(C12:C23)=0,"",SUM(C12:C23))</f>
        <v/>
      </c>
      <c r="D24" s="35"/>
      <c r="E24" s="37" t="str">
        <f>IF(COUNT(E12:E23)=0,"",SUM(E12:E23))</f>
        <v/>
      </c>
      <c r="F24" s="0"/>
      <c r="G24" s="47" t="inlineStr">
        <is>
          <t xml:space="preserve">Coefficient (prix HT ÷ coût)</t>
        </is>
      </c>
      <c r="H24" s="50" t="str">
        <f>IF(OR(H22="",G12=""),"",IF(G12&gt;0,H22/G12,""))</f>
        <v/>
      </c>
      <c r="I24" s="0"/>
    </row>
    <row r="25" ht="26" customHeight="1">
      <c r="A25" s="0"/>
      <c r="B25" s="35" t="inlineStr">
        <is>
          <t xml:space="preserve">Une pièce (poids cru, coût HT)</t>
        </is>
      </c>
      <c r="C25" s="39" t="str">
        <f>IF(OR(C24="",NOT(ISNUMBER(C9))),"",IF(C9&gt;0,ROUND(C24/C9,1),""))</f>
        <v/>
      </c>
      <c r="D25" s="35"/>
      <c r="E25" s="37" t="str">
        <f>IF(OR(E24="",NOT(ISNUMBER(C9))),"",IF(C9&gt;0,E24/C9,""))</f>
        <v/>
      </c>
      <c r="F25" s="0"/>
      <c r="G25" s="47" t="inlineStr">
        <is>
          <t xml:space="preserve">Prix minimum HT</t>
        </is>
      </c>
      <c r="H25" s="48" t="str">
        <f>IF(OR(G12="",NOT(ISNUMBER(H9))),"",IF(AND(G12&gt;0,H9&lt;1),ROUNDUP(ROUND(G12/(1-H9),6),2),""))</f>
        <v/>
      </c>
      <c r="I25" s="0"/>
    </row>
    <row r="26" ht="20" customHeight="1">
      <c r="A26" s="0"/>
      <c r="B26" s="6" t="str">
        <f>IF(COUNTIF(E12:E23,"À compléter")&gt;0,"Une ligne est incomplète : il lui manque un poids ou un prix.","")</f>
        <v/>
      </c>
      <c r="C26" s="6"/>
      <c r="D26" s="6"/>
      <c r="E26" s="6"/>
      <c r="F26" s="0"/>
      <c r="G26" s="0"/>
      <c r="H26" s="0"/>
      <c r="I26" s="0"/>
    </row>
    <row r="27">
      <c r="A27" s="0"/>
      <c r="B27" s="0"/>
      <c r="C27" s="0"/>
      <c r="D27" s="0"/>
      <c r="E27" s="0"/>
      <c r="F27" s="0"/>
      <c r="G27" s="0"/>
      <c r="H27" s="0"/>
      <c r="I27" s="0"/>
    </row>
    <row r="28" ht="28" customHeight="1">
      <c r="A28" s="0"/>
      <c r="B28" s="8" t="inlineStr">
        <is>
          <t xml:space="preserve">4 · Les étapes</t>
        </is>
      </c>
      <c r="C28" s="8"/>
      <c r="D28" s="8"/>
      <c r="E28" s="8"/>
      <c r="F28" s="0"/>
      <c r="G28" s="8" t="inlineStr">
        <is>
          <t xml:space="preserve">5 · Cuisson et conservation</t>
        </is>
      </c>
      <c r="H28" s="8"/>
      <c r="I28" s="0"/>
    </row>
    <row r="29" ht="24" customHeight="1">
      <c r="A29" s="0"/>
      <c r="B29" s="19"/>
      <c r="C29" s="19"/>
      <c r="D29" s="19"/>
      <c r="E29" s="19"/>
      <c r="F29" s="0"/>
      <c r="G29" s="3" t="inlineStr">
        <is>
          <t xml:space="preserve">Four, température et temps</t>
        </is>
      </c>
      <c r="H29" s="3"/>
      <c r="I29" s="0"/>
    </row>
    <row r="30" ht="24" customHeight="1">
      <c r="A30" s="0"/>
      <c r="B30" s="19"/>
      <c r="C30" s="19"/>
      <c r="D30" s="19"/>
      <c r="E30" s="19"/>
      <c r="F30" s="0"/>
      <c r="G30" s="19"/>
      <c r="H30" s="19"/>
      <c r="I30" s="0"/>
    </row>
    <row r="31" ht="24" customHeight="1">
      <c r="A31" s="0"/>
      <c r="B31" s="19"/>
      <c r="C31" s="19"/>
      <c r="D31" s="19"/>
      <c r="E31" s="19"/>
      <c r="F31" s="0"/>
      <c r="G31" s="3" t="inlineStr">
        <is>
          <t xml:space="preserve">Moule, cercle, plaque ou douille</t>
        </is>
      </c>
      <c r="H31" s="3"/>
      <c r="I31" s="0"/>
    </row>
    <row r="32" ht="24" customHeight="1">
      <c r="A32" s="0"/>
      <c r="B32" s="19"/>
      <c r="C32" s="19"/>
      <c r="D32" s="19"/>
      <c r="E32" s="19"/>
      <c r="F32" s="0"/>
      <c r="G32" s="19"/>
      <c r="H32" s="19"/>
      <c r="I32" s="0"/>
    </row>
    <row r="33" ht="24" customHeight="1">
      <c r="A33" s="0"/>
      <c r="B33" s="19"/>
      <c r="C33" s="19"/>
      <c r="D33" s="19"/>
      <c r="E33" s="19"/>
      <c r="F33" s="0"/>
      <c r="G33" s="3" t="inlineStr">
        <is>
          <t xml:space="preserve">Allergènes</t>
        </is>
      </c>
      <c r="H33" s="3"/>
      <c r="I33" s="0"/>
    </row>
    <row r="34" ht="24" customHeight="1">
      <c r="A34" s="0"/>
      <c r="B34" s="19"/>
      <c r="C34" s="19"/>
      <c r="D34" s="19"/>
      <c r="E34" s="19"/>
      <c r="F34" s="0"/>
      <c r="G34" s="19"/>
      <c r="H34" s="19"/>
      <c r="I34" s="0"/>
    </row>
    <row r="35" ht="24" customHeight="1">
      <c r="A35" s="0"/>
      <c r="B35" s="19"/>
      <c r="C35" s="19"/>
      <c r="D35" s="19"/>
      <c r="E35" s="19"/>
      <c r="F35" s="0"/>
      <c r="G35" s="3" t="inlineStr">
        <is>
          <t xml:space="preserve">Conservation</t>
        </is>
      </c>
      <c r="H35" s="3"/>
      <c r="I35" s="0"/>
    </row>
    <row r="36" ht="24" customHeight="1">
      <c r="A36" s="0"/>
      <c r="B36" s="19"/>
      <c r="C36" s="19"/>
      <c r="D36" s="19"/>
      <c r="E36" s="19"/>
      <c r="F36" s="0"/>
      <c r="G36" s="19"/>
      <c r="H36" s="19"/>
      <c r="I36" s="0"/>
    </row>
    <row r="37" ht="12" customHeight="1">
      <c r="A37" s="0"/>
      <c r="B37" s="0"/>
      <c r="C37" s="0"/>
      <c r="D37" s="0"/>
      <c r="E37" s="0"/>
      <c r="F37" s="0"/>
      <c r="G37" s="0"/>
      <c r="H37" s="0"/>
      <c r="I37" s="0"/>
    </row>
    <row r="38" ht="30" customHeight="1">
      <c r="A38" s="0"/>
      <c r="B38" s="4" t="inlineStr">
        <is>
          <t xml:space="preserve">Tout se pèse en grammes ; les prix sont ceux du kilo, hors taxes, relevés sur vos factures. Comptez les pièces réellement sorties du four. Le décor ajouté après, l’emballage, l’énergie et le personnel ne sont pas comptés : la marge brute n’est pas un bénéfice.</t>
        </is>
      </c>
      <c r="C38" s="4"/>
      <c r="D38" s="4"/>
      <c r="E38" s="4"/>
      <c r="F38" s="4"/>
      <c r="G38" s="4"/>
      <c r="H38" s="4"/>
      <c r="I38" s="0"/>
    </row>
    <row r="39" ht="24" customHeight="1">
      <c r="A39" s="0"/>
      <c r="B39" s="5" t="inlineStr">
        <is>
          <t xml:space="preserve">Un prix d’achat change ? Toby recalcule toutes vos recettes d’un coup, gratuitement → tobyapp.fr</t>
        </is>
      </c>
      <c r="C39" s="5"/>
      <c r="D39" s="5"/>
      <c r="E39" s="5"/>
      <c r="F39" s="5"/>
      <c r="G39" s="5"/>
      <c r="H39" s="5"/>
      <c r="I39" s="0"/>
    </row>
    <row r="40" ht="20" customHeight="1">
      <c r="A40" s="0"/>
      <c r="B40" s="4" t="inlineStr">
        <is>
          <t xml:space="preserve">Vos marges, sans les maths.  ·  Mode d’emploi : tobyapp.fr/modeles/fiche-technique-patisserie-vierge  ·  Libre de reproduction et d’usage en formation, avec mention de la source tobyapp.fr.</t>
        </is>
      </c>
      <c r="C40" s="4"/>
      <c r="D40" s="4"/>
      <c r="E40" s="4"/>
      <c r="F40" s="4"/>
      <c r="G40" s="4"/>
      <c r="H40" s="4"/>
      <c r="I40" s="0"/>
    </row>
    <row r="41">
      <c r="A41" s="0"/>
      <c r="B41" s="0"/>
      <c r="C41" s="0"/>
      <c r="D41" s="0"/>
      <c r="E41" s="0"/>
      <c r="F41" s="0"/>
      <c r="G41" s="0"/>
      <c r="H41" s="0"/>
      <c r="I41" s="0"/>
    </row>
    <row r="42">
      <c r="A42" s="0"/>
      <c r="B42" s="0"/>
      <c r="C42" s="0"/>
      <c r="D42" s="0"/>
      <c r="E42" s="0"/>
      <c r="F42" s="0"/>
      <c r="G42" s="0"/>
      <c r="H42" s="0"/>
      <c r="I42" s="0"/>
    </row>
  </sheetData>
  <mergeCells count="40">
    <mergeCell ref="B2:H2"/>
    <mergeCell ref="B3:H3"/>
    <mergeCell ref="B4:H4"/>
    <mergeCell ref="B6:E6"/>
    <mergeCell ref="C7:E7"/>
    <mergeCell ref="C8:E8"/>
    <mergeCell ref="B26:E26"/>
    <mergeCell ref="D9:E9"/>
    <mergeCell ref="G6:H6"/>
    <mergeCell ref="G10:H10"/>
    <mergeCell ref="G11:H11"/>
    <mergeCell ref="G12:H12"/>
    <mergeCell ref="G13:H13"/>
    <mergeCell ref="G14:H14"/>
    <mergeCell ref="G15:H15"/>
    <mergeCell ref="G16:H16"/>
    <mergeCell ref="G17:H18"/>
    <mergeCell ref="G19:H19"/>
    <mergeCell ref="G20:H20"/>
    <mergeCell ref="B28:E28"/>
    <mergeCell ref="G28:H28"/>
    <mergeCell ref="B29:E29"/>
    <mergeCell ref="B30:E30"/>
    <mergeCell ref="B31:E31"/>
    <mergeCell ref="B32:E32"/>
    <mergeCell ref="B33:E33"/>
    <mergeCell ref="B34:E34"/>
    <mergeCell ref="B35:E35"/>
    <mergeCell ref="B36:E36"/>
    <mergeCell ref="G29:H29"/>
    <mergeCell ref="G30:H30"/>
    <mergeCell ref="G31:H31"/>
    <mergeCell ref="G32:H32"/>
    <mergeCell ref="G33:H33"/>
    <mergeCell ref="G34:H34"/>
    <mergeCell ref="G35:H35"/>
    <mergeCell ref="G36:H36"/>
    <mergeCell ref="B38:H38"/>
    <mergeCell ref="B39:H39"/>
    <mergeCell ref="B40:H40"/>
  </mergeCells>
  <conditionalFormatting sqref="G16:H16">
    <cfRule type="expression" dxfId="2" priority="1">
      <formula>AND(ISNUMBER($G$16),$G$16&gt;=$H$9)</formula>
    </cfRule>
    <cfRule type="expression" dxfId="3" priority="2">
      <formula>AND(ISNUMBER($G$16),$G$16&lt;$H$9)</formula>
    </cfRule>
  </conditionalFormatting>
  <conditionalFormatting sqref="G17:H18">
    <cfRule type="expression" dxfId="0" priority="3">
      <formula>AND(ISNUMBER($G$16),$G$16&gt;=$H$9)</formula>
    </cfRule>
    <cfRule type="expression" dxfId="1" priority="4">
      <formula>AND(ISNUMBER($G$16),$G$16&lt;$H$9)</formula>
    </cfRule>
  </conditionalFormatting>
  <hyperlinks>
    <hyperlink ref="B39" r:id="rId1"/>
  </hyperlinks>
  <pageMargins left="0.4" right="0.4" top="0.5" bottom="0.5" header="0.3" footer="0.3"/>
  <pageSetup paperSize="9" orientation="portrait"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Fiche technique de pâtisserie vierge</dc:title>
  <dc:subject>Fiche technique de pâtisserie : pesée en grammes, rendement, coût par pièce, marge et prix de vente minimum</dc:subject>
  <dc:creator>Toby — tobyapp.fr</dc:creator>
  <dcterms:created xsi:type="dcterms:W3CDTF">2026-10-04T12:00:00Z</dcterms:created>
  <dcterms:modified xsi:type="dcterms:W3CDTF">2026-10-04T12:00:00Z</dcterms:modified>
</cp:coreProperties>
</file>